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2048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1" l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4" i="1"/>
  <c r="M43" i="1"/>
  <c r="M42" i="1"/>
  <c r="M41" i="1"/>
  <c r="M40" i="1"/>
  <c r="M38" i="1"/>
  <c r="M36" i="1"/>
  <c r="M35" i="1"/>
  <c r="M34" i="1"/>
  <c r="M32" i="1"/>
  <c r="M31" i="1"/>
  <c r="M29" i="1"/>
  <c r="M28" i="1"/>
  <c r="M27" i="1"/>
  <c r="M26" i="1"/>
  <c r="M25" i="1"/>
  <c r="M24" i="1"/>
  <c r="M23" i="1"/>
  <c r="M22" i="1"/>
  <c r="M21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<sst xmlns="http://schemas.openxmlformats.org/spreadsheetml/2006/main" count="384" uniqueCount="147">
  <si>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</si>
  <si>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</si>
  <si>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</si>
  <si>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</si>
  <si>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</si>
  <si>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</si>
  <si>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</si>
  <si>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</si>
  <si>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</si>
  <si>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</si>
  <si>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Ostvareno mjesto</t>
  </si>
  <si>
    <t>Bodovi</t>
  </si>
  <si>
    <t>Ime škole</t>
  </si>
  <si>
    <t>Datum rođenja</t>
  </si>
  <si>
    <t>Alisa</t>
  </si>
  <si>
    <t>Pevec</t>
  </si>
  <si>
    <t>2017./2018.</t>
  </si>
  <si>
    <t>1. razred SŠ</t>
  </si>
  <si>
    <t>Lidija</t>
  </si>
  <si>
    <t>Klampfl</t>
  </si>
  <si>
    <t>Varaždin</t>
  </si>
  <si>
    <t>Edita</t>
  </si>
  <si>
    <t>Lukić</t>
  </si>
  <si>
    <t>Gašpar</t>
  </si>
  <si>
    <t>Haramija</t>
  </si>
  <si>
    <t>Korina</t>
  </si>
  <si>
    <t>Antonija</t>
  </si>
  <si>
    <t>Križanec</t>
  </si>
  <si>
    <t>Danijela</t>
  </si>
  <si>
    <t>Bauk</t>
  </si>
  <si>
    <t>Vesna</t>
  </si>
  <si>
    <t>Vrček</t>
  </si>
  <si>
    <t>Leon</t>
  </si>
  <si>
    <t>Klobučarić</t>
  </si>
  <si>
    <t xml:space="preserve">Sara </t>
  </si>
  <si>
    <t>Brodar</t>
  </si>
  <si>
    <t>Robert</t>
  </si>
  <si>
    <t>Bačani</t>
  </si>
  <si>
    <t xml:space="preserve">Mihael </t>
  </si>
  <si>
    <t>Kralj</t>
  </si>
  <si>
    <t>Marija Magdalena</t>
  </si>
  <si>
    <t xml:space="preserve">Koprek </t>
  </si>
  <si>
    <t>Jurica</t>
  </si>
  <si>
    <t>Radović</t>
  </si>
  <si>
    <t xml:space="preserve">Ivana </t>
  </si>
  <si>
    <t>Kuča</t>
  </si>
  <si>
    <t>Magdalena</t>
  </si>
  <si>
    <t>Pleša</t>
  </si>
  <si>
    <t>Tamara</t>
  </si>
  <si>
    <t>Brezničar-Talan</t>
  </si>
  <si>
    <t>Graditeljska, prirodoslovna i rudarska škola</t>
  </si>
  <si>
    <t>Andreja</t>
  </si>
  <si>
    <t>Vlahinja</t>
  </si>
  <si>
    <t>Jasminka</t>
  </si>
  <si>
    <t>Ostrički</t>
  </si>
  <si>
    <t>Maja</t>
  </si>
  <si>
    <t>Drvoderić</t>
  </si>
  <si>
    <t xml:space="preserve">Petra </t>
  </si>
  <si>
    <t>Novak Mlinarić</t>
  </si>
  <si>
    <t>Ema</t>
  </si>
  <si>
    <t>Kovačić</t>
  </si>
  <si>
    <t>Lea</t>
  </si>
  <si>
    <t>Andrašek</t>
  </si>
  <si>
    <t>Darija</t>
  </si>
  <si>
    <t>Navoj Mihalina</t>
  </si>
  <si>
    <t>Andrea</t>
  </si>
  <si>
    <t>Križanić</t>
  </si>
  <si>
    <t>2. razred SŠ</t>
  </si>
  <si>
    <t>Janko</t>
  </si>
  <si>
    <t xml:space="preserve"> Vrček</t>
  </si>
  <si>
    <t xml:space="preserve">Marko </t>
  </si>
  <si>
    <t xml:space="preserve">Srpak </t>
  </si>
  <si>
    <t>Vedran</t>
  </si>
  <si>
    <t>Kocijan</t>
  </si>
  <si>
    <t>Špoljarić</t>
  </si>
  <si>
    <t>Hegedić</t>
  </si>
  <si>
    <t>Prva gimnazija - Varaždin</t>
  </si>
  <si>
    <t>Nikola</t>
  </si>
  <si>
    <t>Pleić</t>
  </si>
  <si>
    <t>Jana</t>
  </si>
  <si>
    <t>Bais</t>
  </si>
  <si>
    <t>Iva</t>
  </si>
  <si>
    <t>Brlek</t>
  </si>
  <si>
    <t>Druga gimnazija - Varaždin</t>
  </si>
  <si>
    <t>Ivor</t>
  </si>
  <si>
    <t>Canjuga</t>
  </si>
  <si>
    <t xml:space="preserve">Tija </t>
  </si>
  <si>
    <t>Filip</t>
  </si>
  <si>
    <t>Strmečki</t>
  </si>
  <si>
    <t>Renata</t>
  </si>
  <si>
    <t>Vlaisavljević</t>
  </si>
  <si>
    <t>Ivanec</t>
  </si>
  <si>
    <t>Anja</t>
  </si>
  <si>
    <t>Kobal</t>
  </si>
  <si>
    <t>Srednja škola Ivanec</t>
  </si>
  <si>
    <t>Karla</t>
  </si>
  <si>
    <t xml:space="preserve">Kukina Gradečak </t>
  </si>
  <si>
    <t>3. razred SŠ</t>
  </si>
  <si>
    <t>Vinka</t>
  </si>
  <si>
    <t>Sambolec Škerbić</t>
  </si>
  <si>
    <t xml:space="preserve">Juraj </t>
  </si>
  <si>
    <t>Perhaj</t>
  </si>
  <si>
    <t>Tihana</t>
  </si>
  <si>
    <t>Čus Slatković</t>
  </si>
  <si>
    <t xml:space="preserve">Bedeniković </t>
  </si>
  <si>
    <t xml:space="preserve">Jurica </t>
  </si>
  <si>
    <t>Horvat</t>
  </si>
  <si>
    <t>3. razred OŠ</t>
  </si>
  <si>
    <t>Igor</t>
  </si>
  <si>
    <t>Vilaj</t>
  </si>
  <si>
    <t>Hamelec</t>
  </si>
  <si>
    <t>Marko</t>
  </si>
  <si>
    <t>Hrgar</t>
  </si>
  <si>
    <t>Erika</t>
  </si>
  <si>
    <t xml:space="preserve">Ilija </t>
  </si>
  <si>
    <t>4. razred SŠ</t>
  </si>
  <si>
    <t>Benyamin</t>
  </si>
  <si>
    <t>Taourirt</t>
  </si>
  <si>
    <t>Petar</t>
  </si>
  <si>
    <t>Mihin</t>
  </si>
  <si>
    <t>Lovro</t>
  </si>
  <si>
    <t>Jelenić</t>
  </si>
  <si>
    <t xml:space="preserve">Tamara </t>
  </si>
  <si>
    <t xml:space="preserve"> Đolonga </t>
  </si>
  <si>
    <t>Sara</t>
  </si>
  <si>
    <t>Lovrec</t>
  </si>
  <si>
    <t>4. razred OŠ</t>
  </si>
  <si>
    <t>Ranko</t>
  </si>
  <si>
    <t>Klaneček</t>
  </si>
  <si>
    <t xml:space="preserve">Šimun </t>
  </si>
  <si>
    <t>Šopar</t>
  </si>
  <si>
    <t>Domagoj</t>
  </si>
  <si>
    <t>Hoić</t>
  </si>
  <si>
    <t>Jurišak</t>
  </si>
  <si>
    <t>Nada</t>
  </si>
  <si>
    <t>Flegar</t>
  </si>
  <si>
    <t>Žiher</t>
  </si>
  <si>
    <t>Petra</t>
  </si>
  <si>
    <t>Grahek</t>
  </si>
  <si>
    <t xml:space="preserve">Lovra </t>
  </si>
  <si>
    <t xml:space="preserve">Vuković </t>
  </si>
  <si>
    <t>Sačer</t>
  </si>
  <si>
    <t xml:space="preserve">Eva </t>
  </si>
  <si>
    <t>Josić</t>
  </si>
  <si>
    <t>Adrijan</t>
  </si>
  <si>
    <t>Bukovec</t>
  </si>
  <si>
    <t xml:space="preserve">Toplak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</si>
</sst>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" fontId="0" fillId="3" borderId="2" xfId="0" applyNumberFormat="1" applyFill="1" applyBorder="1"/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3" borderId="2" xfId="0" applyFill="1" applyBorder="1"/>
    <xf numFmtId="0" fontId="0" fillId="3" borderId="0" xfId="0" applyFill="1"/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1" fontId="0" fillId="4" borderId="2" xfId="0" applyNumberFormat="1" applyFill="1" applyBorder="1"/>
    <xf numFmtId="0" fontId="4" fillId="4" borderId="2" xfId="0" applyFont="1" applyFill="1" applyBorder="1" applyAlignment="1">
      <alignment horizontal="center"/>
    </xf>
    <xf numFmtId="0" fontId="0" fillId="4" borderId="2" xfId="0" applyFill="1" applyBorder="1"/>
    <xf numFmtId="0" fontId="0" fillId="5" borderId="0" xfId="0" applyFill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0" fillId="4" borderId="4" xfId="0" applyFill="1" applyBorder="1"/>
    <xf numFmtId="0" fontId="5" fillId="4" borderId="2" xfId="0" applyFont="1" applyFill="1" applyBorder="1" applyAlignment="1">
      <alignment horizontal="center"/>
    </xf>
    <xf numFmtId="1" fontId="0" fillId="6" borderId="2" xfId="0" applyNumberFormat="1" applyFill="1" applyBorder="1"/>
    <xf numFmtId="0" fontId="4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3" fillId="6" borderId="2" xfId="0" applyFont="1" applyFill="1" applyBorder="1" applyAlignment="1">
      <alignment horizontal="center"/>
    </xf>
    <xf numFmtId="1" fontId="0" fillId="7" borderId="2" xfId="0" applyNumberFormat="1" applyFill="1" applyBorder="1"/>
    <xf numFmtId="0" fontId="4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0" xfId="0" applyFill="1"/>
    <xf numFmtId="0" fontId="4" fillId="7" borderId="0" xfId="0" applyFont="1" applyFill="1"/>
    <xf numFmtId="1" fontId="0" fillId="8" borderId="2" xfId="0" applyNumberFormat="1" applyFill="1" applyBorder="1"/>
    <xf numFmtId="0" fontId="0" fillId="8" borderId="2" xfId="0" applyFill="1" applyBorder="1" applyAlignment="1">
      <alignment horizontal="center"/>
    </xf>
    <xf numFmtId="0" fontId="4" fillId="8" borderId="0" xfId="0" applyFont="1" applyFill="1"/>
    <xf numFmtId="0" fontId="4" fillId="8" borderId="2" xfId="0" applyFont="1" applyFill="1" applyBorder="1" applyAlignment="1">
      <alignment horizontal="center"/>
    </xf>
    <xf numFmtId="0" fontId="0" fillId="8" borderId="0" xfId="0" applyFill="1"/>
    <xf numFmtId="0" fontId="4" fillId="8" borderId="3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6383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en/Downloads/Prva%20gimnazija%20Vara&#382;din_&#352;N%20iz%20kemije_Ljestvica%20kona&#269;nog%20poret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en/Downloads/Tablica%20AZOO%20baza%20-%20kemij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a/AppData/Local/Microsoft/Windows/INetCache/Content.Outlook/Z8JHAH02/tabli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en/Desktop/tablica%20za%20&#382;upanijsko%20povjerenstvo-KEMIJA%202017-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en/Downloads/tablica%20za%20&#382;upanijsko%20povjerenstvo-KEMIJA%202017-18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28" zoomScale="80" zoomScaleNormal="80" workbookViewId="0">
      <selection activeCell="B57" sqref="B57"/>
    </sheetView>
  </sheetViews>
  <sheetFormatPr defaultRowHeight="14.4" x14ac:dyDescent="0.3"/>
  <cols>
    <col min="2" max="2" width="16.109375" customWidth="1"/>
    <col min="3" max="3" width="12" customWidth="1"/>
    <col min="4" max="4" width="11.6640625" customWidth="1"/>
    <col min="5" max="5" width="9" customWidth="1"/>
    <col min="6" max="6" width="10.88671875" customWidth="1"/>
    <col min="7" max="7" width="11.109375" customWidth="1"/>
    <col min="8" max="8" width="17.109375" customWidth="1"/>
    <col min="13" max="13" width="36.109375" customWidth="1"/>
  </cols>
  <sheetData>
    <row r="1" spans="1:14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</row>
    <row r="8" spans="1:14" x14ac:dyDescent="0.3">
      <c r="A8" s="5">
        <v>1</v>
      </c>
      <c r="B8" s="7" t="s">
        <v>14</v>
      </c>
      <c r="C8" s="7" t="s">
        <v>15</v>
      </c>
      <c r="D8" s="8" t="s">
        <v>16</v>
      </c>
      <c r="E8" s="7">
        <v>190</v>
      </c>
      <c r="F8" s="7" t="s">
        <v>17</v>
      </c>
      <c r="G8" s="7" t="s">
        <v>18</v>
      </c>
      <c r="H8" s="7" t="s">
        <v>19</v>
      </c>
      <c r="I8" s="7">
        <v>2406</v>
      </c>
      <c r="J8" s="7" t="s">
        <v>20</v>
      </c>
      <c r="K8" s="7">
        <v>1</v>
      </c>
      <c r="L8" s="7">
        <v>47.5</v>
      </c>
      <c r="M8" s="9" t="str">
        <f>VLOOKUP(I:I,[1]Sheet2!A$1:B$65536,2,0)</f>
        <v>Prva gimnazija - Varaždin</v>
      </c>
      <c r="N8" s="10"/>
    </row>
    <row r="9" spans="1:14" x14ac:dyDescent="0.3">
      <c r="A9" s="5">
        <v>2</v>
      </c>
      <c r="B9" s="7" t="s">
        <v>21</v>
      </c>
      <c r="C9" s="7" t="s">
        <v>22</v>
      </c>
      <c r="D9" s="8" t="s">
        <v>16</v>
      </c>
      <c r="E9" s="7">
        <v>190</v>
      </c>
      <c r="F9" s="7" t="s">
        <v>17</v>
      </c>
      <c r="G9" s="7" t="s">
        <v>18</v>
      </c>
      <c r="H9" s="7" t="s">
        <v>19</v>
      </c>
      <c r="I9" s="7">
        <v>2406</v>
      </c>
      <c r="J9" s="7" t="s">
        <v>20</v>
      </c>
      <c r="K9" s="7">
        <v>2</v>
      </c>
      <c r="L9" s="7">
        <v>44</v>
      </c>
      <c r="M9" s="9" t="str">
        <f>VLOOKUP(I:I,[1]Sheet2!A$1:B$65536,2,0)</f>
        <v>Prva gimnazija - Varaždin</v>
      </c>
      <c r="N9" s="10"/>
    </row>
    <row r="10" spans="1:14" x14ac:dyDescent="0.3">
      <c r="A10" s="5">
        <v>3</v>
      </c>
      <c r="B10" s="7" t="s">
        <v>23</v>
      </c>
      <c r="C10" s="7" t="s">
        <v>24</v>
      </c>
      <c r="D10" s="8" t="s">
        <v>16</v>
      </c>
      <c r="E10" s="7">
        <v>190</v>
      </c>
      <c r="F10" s="7" t="s">
        <v>17</v>
      </c>
      <c r="G10" s="7" t="s">
        <v>18</v>
      </c>
      <c r="H10" s="7" t="s">
        <v>19</v>
      </c>
      <c r="I10" s="7">
        <v>2406</v>
      </c>
      <c r="J10" s="7" t="s">
        <v>20</v>
      </c>
      <c r="K10" s="7">
        <v>3</v>
      </c>
      <c r="L10" s="7">
        <v>42.5</v>
      </c>
      <c r="M10" s="9" t="str">
        <f>VLOOKUP(I:I,[1]Sheet2!A$1:B$65536,2,0)</f>
        <v>Prva gimnazija - Varaždin</v>
      </c>
      <c r="N10" s="10"/>
    </row>
    <row r="11" spans="1:14" x14ac:dyDescent="0.3">
      <c r="A11" s="5">
        <v>4</v>
      </c>
      <c r="B11" s="7" t="s">
        <v>25</v>
      </c>
      <c r="C11" s="7" t="s">
        <v>19</v>
      </c>
      <c r="D11" s="8" t="s">
        <v>16</v>
      </c>
      <c r="E11" s="7">
        <v>190</v>
      </c>
      <c r="F11" s="7" t="s">
        <v>17</v>
      </c>
      <c r="G11" s="7" t="s">
        <v>18</v>
      </c>
      <c r="H11" s="7" t="s">
        <v>19</v>
      </c>
      <c r="I11" s="7">
        <v>2406</v>
      </c>
      <c r="J11" s="7" t="s">
        <v>20</v>
      </c>
      <c r="K11" s="7">
        <v>4</v>
      </c>
      <c r="L11" s="7">
        <v>42</v>
      </c>
      <c r="M11" s="9" t="str">
        <f>VLOOKUP(I:I,[1]Sheet2!A$1:B$65536,2,0)</f>
        <v>Prva gimnazija - Varaždin</v>
      </c>
      <c r="N11" s="10"/>
    </row>
    <row r="12" spans="1:14" x14ac:dyDescent="0.3">
      <c r="A12" s="5">
        <v>5</v>
      </c>
      <c r="B12" s="7" t="s">
        <v>26</v>
      </c>
      <c r="C12" s="7" t="s">
        <v>27</v>
      </c>
      <c r="D12" s="8" t="s">
        <v>16</v>
      </c>
      <c r="E12" s="7">
        <v>190</v>
      </c>
      <c r="F12" s="7" t="s">
        <v>17</v>
      </c>
      <c r="G12" s="7" t="s">
        <v>18</v>
      </c>
      <c r="H12" s="7" t="s">
        <v>19</v>
      </c>
      <c r="I12" s="7">
        <v>2406</v>
      </c>
      <c r="J12" s="7" t="s">
        <v>20</v>
      </c>
      <c r="K12" s="7">
        <v>5</v>
      </c>
      <c r="L12" s="7">
        <v>39</v>
      </c>
      <c r="M12" s="9" t="str">
        <f>VLOOKUP(I:I,[1]Sheet2!A$1:B$65536,2,0)</f>
        <v>Prva gimnazija - Varaždin</v>
      </c>
      <c r="N12" s="10"/>
    </row>
    <row r="13" spans="1:14" x14ac:dyDescent="0.3">
      <c r="A13" s="5">
        <v>6</v>
      </c>
      <c r="B13" s="7" t="s">
        <v>28</v>
      </c>
      <c r="C13" s="7" t="s">
        <v>29</v>
      </c>
      <c r="D13" s="8" t="s">
        <v>16</v>
      </c>
      <c r="E13" s="7">
        <v>190</v>
      </c>
      <c r="F13" s="7" t="s">
        <v>17</v>
      </c>
      <c r="G13" s="7" t="s">
        <v>30</v>
      </c>
      <c r="H13" s="7" t="s">
        <v>31</v>
      </c>
      <c r="I13" s="7">
        <v>2413</v>
      </c>
      <c r="J13" s="7" t="s">
        <v>20</v>
      </c>
      <c r="K13" s="7">
        <v>6</v>
      </c>
      <c r="L13" s="7">
        <v>36</v>
      </c>
      <c r="M13" s="9" t="str">
        <f>VLOOKUP(I:I,[2]Sheet2!A$1:B$65536,2,0)</f>
        <v>Graditeljska, prirodoslovna i rudarska škola - Varaždin</v>
      </c>
      <c r="N13" s="10"/>
    </row>
    <row r="14" spans="1:14" x14ac:dyDescent="0.3">
      <c r="A14" s="5">
        <v>7</v>
      </c>
      <c r="B14" s="7" t="s">
        <v>32</v>
      </c>
      <c r="C14" s="7" t="s">
        <v>33</v>
      </c>
      <c r="D14" s="8" t="s">
        <v>16</v>
      </c>
      <c r="E14" s="7">
        <v>190</v>
      </c>
      <c r="F14" s="7" t="s">
        <v>17</v>
      </c>
      <c r="G14" s="7" t="s">
        <v>18</v>
      </c>
      <c r="H14" s="7" t="s">
        <v>19</v>
      </c>
      <c r="I14" s="7">
        <v>2406</v>
      </c>
      <c r="J14" s="7" t="s">
        <v>20</v>
      </c>
      <c r="K14" s="7">
        <v>7</v>
      </c>
      <c r="L14" s="7">
        <v>35.5</v>
      </c>
      <c r="M14" s="9" t="str">
        <f>VLOOKUP(I:I,[1]Sheet2!A$1:B$65536,2,0)</f>
        <v>Prva gimnazija - Varaždin</v>
      </c>
      <c r="N14" s="10"/>
    </row>
    <row r="15" spans="1:14" x14ac:dyDescent="0.3">
      <c r="A15" s="5">
        <v>8</v>
      </c>
      <c r="B15" s="7" t="s">
        <v>34</v>
      </c>
      <c r="C15" s="7" t="s">
        <v>35</v>
      </c>
      <c r="D15" s="8" t="s">
        <v>16</v>
      </c>
      <c r="E15" s="7">
        <v>190</v>
      </c>
      <c r="F15" s="7" t="s">
        <v>17</v>
      </c>
      <c r="G15" s="7" t="s">
        <v>18</v>
      </c>
      <c r="H15" s="7" t="s">
        <v>19</v>
      </c>
      <c r="I15" s="7">
        <v>2406</v>
      </c>
      <c r="J15" s="7" t="s">
        <v>20</v>
      </c>
      <c r="K15" s="7">
        <v>8</v>
      </c>
      <c r="L15" s="7">
        <v>33.5</v>
      </c>
      <c r="M15" s="9" t="str">
        <f>VLOOKUP(I:I,[1]Sheet2!A$1:B$65536,2,0)</f>
        <v>Prva gimnazija - Varaždin</v>
      </c>
      <c r="N15" s="10"/>
    </row>
    <row r="16" spans="1:14" x14ac:dyDescent="0.3">
      <c r="A16" s="5">
        <v>9</v>
      </c>
      <c r="B16" s="7" t="s">
        <v>36</v>
      </c>
      <c r="C16" s="7" t="s">
        <v>37</v>
      </c>
      <c r="D16" s="8" t="s">
        <v>16</v>
      </c>
      <c r="E16" s="7">
        <v>190</v>
      </c>
      <c r="F16" s="7" t="s">
        <v>17</v>
      </c>
      <c r="G16" s="7" t="s">
        <v>18</v>
      </c>
      <c r="H16" s="7" t="s">
        <v>19</v>
      </c>
      <c r="I16" s="7">
        <v>2406</v>
      </c>
      <c r="J16" s="7" t="s">
        <v>20</v>
      </c>
      <c r="K16" s="7">
        <v>9</v>
      </c>
      <c r="L16" s="7">
        <v>32</v>
      </c>
      <c r="M16" s="9" t="str">
        <f>VLOOKUP(I:I,[1]Sheet2!A$1:B$65536,2,0)</f>
        <v>Prva gimnazija - Varaždin</v>
      </c>
      <c r="N16" s="10"/>
    </row>
    <row r="17" spans="1:14" x14ac:dyDescent="0.3">
      <c r="A17" s="5">
        <v>10</v>
      </c>
      <c r="B17" s="7" t="s">
        <v>38</v>
      </c>
      <c r="C17" s="7" t="s">
        <v>39</v>
      </c>
      <c r="D17" s="8" t="s">
        <v>16</v>
      </c>
      <c r="E17" s="7">
        <v>190</v>
      </c>
      <c r="F17" s="7" t="s">
        <v>17</v>
      </c>
      <c r="G17" s="7" t="s">
        <v>18</v>
      </c>
      <c r="H17" s="7" t="s">
        <v>19</v>
      </c>
      <c r="I17" s="7">
        <v>2406</v>
      </c>
      <c r="J17" s="7" t="s">
        <v>20</v>
      </c>
      <c r="K17" s="7">
        <v>10</v>
      </c>
      <c r="L17" s="7">
        <v>30.5</v>
      </c>
      <c r="M17" s="9" t="str">
        <f>VLOOKUP(I:I,[1]Sheet2!A$1:B$65536,2,0)</f>
        <v>Prva gimnazija - Varaždin</v>
      </c>
      <c r="N17" s="10"/>
    </row>
    <row r="18" spans="1:14" x14ac:dyDescent="0.3">
      <c r="A18" s="5">
        <v>11</v>
      </c>
      <c r="B18" s="7" t="s">
        <v>40</v>
      </c>
      <c r="C18" s="7" t="s">
        <v>41</v>
      </c>
      <c r="D18" s="8" t="s">
        <v>16</v>
      </c>
      <c r="E18" s="7">
        <v>190</v>
      </c>
      <c r="F18" s="7" t="s">
        <v>17</v>
      </c>
      <c r="G18" s="7" t="s">
        <v>18</v>
      </c>
      <c r="H18" s="7" t="s">
        <v>19</v>
      </c>
      <c r="I18" s="7">
        <v>2406</v>
      </c>
      <c r="J18" s="7" t="s">
        <v>20</v>
      </c>
      <c r="K18" s="7">
        <v>11</v>
      </c>
      <c r="L18" s="7">
        <v>25</v>
      </c>
      <c r="M18" s="9" t="str">
        <f>VLOOKUP(I:I,[1]Sheet2!A$1:B$65536,2,0)</f>
        <v>Prva gimnazija - Varaždin</v>
      </c>
      <c r="N18" s="10"/>
    </row>
    <row r="19" spans="1:14" x14ac:dyDescent="0.3">
      <c r="A19" s="5">
        <v>11</v>
      </c>
      <c r="B19" s="7" t="s">
        <v>42</v>
      </c>
      <c r="C19" s="7" t="s">
        <v>43</v>
      </c>
      <c r="D19" s="8" t="s">
        <v>16</v>
      </c>
      <c r="E19" s="11">
        <v>190</v>
      </c>
      <c r="F19" s="7" t="s">
        <v>17</v>
      </c>
      <c r="G19" s="7" t="s">
        <v>44</v>
      </c>
      <c r="H19" s="7" t="s">
        <v>45</v>
      </c>
      <c r="I19" s="11">
        <v>2408</v>
      </c>
      <c r="J19" s="7" t="s">
        <v>20</v>
      </c>
      <c r="K19" s="7">
        <v>12</v>
      </c>
      <c r="L19" s="7">
        <v>25</v>
      </c>
      <c r="M19" s="9" t="str">
        <f>VLOOKUP(I:I,[3]Sheet2!A$1:B$65536,2,0)</f>
        <v>Elektrostrojarska škola - Varaždin</v>
      </c>
      <c r="N19" s="10"/>
    </row>
    <row r="20" spans="1:14" x14ac:dyDescent="0.3">
      <c r="A20" s="5">
        <v>11</v>
      </c>
      <c r="B20" s="7" t="s">
        <v>46</v>
      </c>
      <c r="C20" s="7" t="s">
        <v>47</v>
      </c>
      <c r="D20" s="8" t="s">
        <v>16</v>
      </c>
      <c r="E20" s="7">
        <v>190</v>
      </c>
      <c r="F20" s="7" t="s">
        <v>17</v>
      </c>
      <c r="G20" s="7" t="s">
        <v>48</v>
      </c>
      <c r="H20" s="7" t="s">
        <v>49</v>
      </c>
      <c r="I20" s="7">
        <v>2409</v>
      </c>
      <c r="J20" s="7" t="s">
        <v>20</v>
      </c>
      <c r="K20" s="7">
        <v>13</v>
      </c>
      <c r="L20" s="7">
        <v>25</v>
      </c>
      <c r="M20" s="9" t="s">
        <v>50</v>
      </c>
      <c r="N20" s="10"/>
    </row>
    <row r="21" spans="1:14" x14ac:dyDescent="0.3">
      <c r="A21" s="5">
        <v>12</v>
      </c>
      <c r="B21" s="6" t="s">
        <v>51</v>
      </c>
      <c r="C21" s="12" t="s">
        <v>52</v>
      </c>
      <c r="D21" s="8" t="s">
        <v>16</v>
      </c>
      <c r="E21" s="7">
        <v>190</v>
      </c>
      <c r="F21" s="7" t="s">
        <v>17</v>
      </c>
      <c r="G21" s="7" t="s">
        <v>53</v>
      </c>
      <c r="H21" s="7" t="s">
        <v>54</v>
      </c>
      <c r="I21" s="7">
        <v>2407</v>
      </c>
      <c r="J21" s="7" t="s">
        <v>20</v>
      </c>
      <c r="K21" s="7">
        <v>14</v>
      </c>
      <c r="L21" s="7">
        <v>21</v>
      </c>
      <c r="M21" s="9" t="str">
        <f>VLOOKUP(I:I,[1]Sheet2!A$1:B$65536,2,0)</f>
        <v>Druga gimnazija - Varaždin</v>
      </c>
      <c r="N21" s="10"/>
    </row>
    <row r="22" spans="1:14" x14ac:dyDescent="0.3">
      <c r="A22" s="5">
        <v>14</v>
      </c>
      <c r="B22" s="7" t="s">
        <v>55</v>
      </c>
      <c r="C22" s="7" t="s">
        <v>56</v>
      </c>
      <c r="D22" s="8" t="s">
        <v>16</v>
      </c>
      <c r="E22" s="7">
        <v>190</v>
      </c>
      <c r="F22" s="7" t="s">
        <v>17</v>
      </c>
      <c r="G22" s="7" t="s">
        <v>57</v>
      </c>
      <c r="H22" s="7" t="s">
        <v>58</v>
      </c>
      <c r="I22" s="7">
        <v>2413</v>
      </c>
      <c r="J22" s="7" t="s">
        <v>20</v>
      </c>
      <c r="K22" s="7">
        <v>15</v>
      </c>
      <c r="L22" s="7">
        <v>18.5</v>
      </c>
      <c r="M22" s="9" t="str">
        <f>VLOOKUP(I:I,[1]Sheet2!A$1:B$65536,2,0)</f>
        <v>Graditeljska, prirodoslovna i rudarska škola - Varaždin</v>
      </c>
      <c r="N22" s="10"/>
    </row>
    <row r="23" spans="1:14" x14ac:dyDescent="0.3">
      <c r="A23" s="5">
        <v>15</v>
      </c>
      <c r="B23" s="7" t="s">
        <v>59</v>
      </c>
      <c r="C23" s="7" t="s">
        <v>60</v>
      </c>
      <c r="D23" s="8" t="s">
        <v>16</v>
      </c>
      <c r="E23" s="7">
        <v>190</v>
      </c>
      <c r="F23" s="7" t="s">
        <v>17</v>
      </c>
      <c r="G23" s="7" t="s">
        <v>18</v>
      </c>
      <c r="H23" s="7" t="s">
        <v>19</v>
      </c>
      <c r="I23" s="7">
        <v>2406</v>
      </c>
      <c r="J23" s="7" t="s">
        <v>20</v>
      </c>
      <c r="K23" s="7">
        <v>16</v>
      </c>
      <c r="L23" s="7">
        <v>17.5</v>
      </c>
      <c r="M23" s="9" t="str">
        <f>VLOOKUP(I:I,[2]Sheet2!A$1:B$65536,2,0)</f>
        <v>Prva gimnazija - Varaždin</v>
      </c>
      <c r="N23" s="10"/>
    </row>
    <row r="24" spans="1:14" x14ac:dyDescent="0.3">
      <c r="A24" s="5">
        <v>16</v>
      </c>
      <c r="B24" s="12" t="s">
        <v>61</v>
      </c>
      <c r="C24" s="12" t="s">
        <v>62</v>
      </c>
      <c r="D24" s="8" t="s">
        <v>16</v>
      </c>
      <c r="E24" s="7">
        <v>190</v>
      </c>
      <c r="F24" s="7" t="s">
        <v>17</v>
      </c>
      <c r="G24" s="7" t="s">
        <v>63</v>
      </c>
      <c r="H24" s="7" t="s">
        <v>64</v>
      </c>
      <c r="I24" s="7">
        <v>2407</v>
      </c>
      <c r="J24" s="7" t="s">
        <v>20</v>
      </c>
      <c r="K24" s="7">
        <v>17</v>
      </c>
      <c r="L24" s="7">
        <v>15</v>
      </c>
      <c r="M24" s="9" t="str">
        <f>VLOOKUP(I:I,[1]Sheet2!A$1:B$65536,2,0)</f>
        <v>Druga gimnazija - Varaždin</v>
      </c>
      <c r="N24" s="13"/>
    </row>
    <row r="25" spans="1:14" x14ac:dyDescent="0.3">
      <c r="A25" s="14">
        <v>1</v>
      </c>
      <c r="B25" s="15" t="s">
        <v>65</v>
      </c>
      <c r="C25" s="15" t="s">
        <v>66</v>
      </c>
      <c r="D25" s="15" t="s">
        <v>16</v>
      </c>
      <c r="E25" s="15">
        <v>191</v>
      </c>
      <c r="F25" s="15" t="s">
        <v>67</v>
      </c>
      <c r="G25" s="15" t="s">
        <v>18</v>
      </c>
      <c r="H25" s="15" t="s">
        <v>19</v>
      </c>
      <c r="I25" s="15">
        <v>2406</v>
      </c>
      <c r="J25" s="15" t="s">
        <v>20</v>
      </c>
      <c r="K25" s="15">
        <v>1</v>
      </c>
      <c r="L25" s="15">
        <v>47.5</v>
      </c>
      <c r="M25" s="16" t="str">
        <f>VLOOKUP(I:I,[1]Sheet2!A$1:B$65536,2,0)</f>
        <v>Prva gimnazija - Varaždin</v>
      </c>
      <c r="N25" s="17"/>
    </row>
    <row r="26" spans="1:14" x14ac:dyDescent="0.3">
      <c r="A26" s="14">
        <v>2</v>
      </c>
      <c r="B26" s="15" t="s">
        <v>68</v>
      </c>
      <c r="C26" s="15" t="s">
        <v>69</v>
      </c>
      <c r="D26" s="15" t="s">
        <v>16</v>
      </c>
      <c r="E26" s="15">
        <v>191</v>
      </c>
      <c r="F26" s="15" t="s">
        <v>67</v>
      </c>
      <c r="G26" s="15" t="s">
        <v>18</v>
      </c>
      <c r="H26" s="15" t="s">
        <v>19</v>
      </c>
      <c r="I26" s="15">
        <v>2406</v>
      </c>
      <c r="J26" s="15" t="s">
        <v>20</v>
      </c>
      <c r="K26" s="15">
        <v>2</v>
      </c>
      <c r="L26" s="15">
        <v>44.5</v>
      </c>
      <c r="M26" s="16" t="str">
        <f>VLOOKUP(I:I,[1]Sheet2!A$1:B$65536,2,0)</f>
        <v>Prva gimnazija - Varaždin</v>
      </c>
      <c r="N26" s="17"/>
    </row>
    <row r="27" spans="1:14" x14ac:dyDescent="0.3">
      <c r="A27" s="14">
        <v>3</v>
      </c>
      <c r="B27" s="15" t="s">
        <v>70</v>
      </c>
      <c r="C27" s="15" t="s">
        <v>71</v>
      </c>
      <c r="D27" s="15" t="s">
        <v>16</v>
      </c>
      <c r="E27" s="15">
        <v>191</v>
      </c>
      <c r="F27" s="15" t="s">
        <v>67</v>
      </c>
      <c r="G27" s="15" t="s">
        <v>18</v>
      </c>
      <c r="H27" s="15" t="s">
        <v>19</v>
      </c>
      <c r="I27" s="15">
        <v>2406</v>
      </c>
      <c r="J27" s="15" t="s">
        <v>20</v>
      </c>
      <c r="K27" s="15">
        <v>3</v>
      </c>
      <c r="L27" s="15">
        <v>42.5</v>
      </c>
      <c r="M27" s="16" t="str">
        <f>VLOOKUP(I:I,[1]Sheet2!A$1:B$65536,2,0)</f>
        <v>Prva gimnazija - Varaždin</v>
      </c>
      <c r="N27" s="17"/>
    </row>
    <row r="28" spans="1:14" x14ac:dyDescent="0.3">
      <c r="A28" s="14">
        <v>4</v>
      </c>
      <c r="B28" s="15" t="s">
        <v>72</v>
      </c>
      <c r="C28" s="15" t="s">
        <v>73</v>
      </c>
      <c r="D28" s="15" t="s">
        <v>16</v>
      </c>
      <c r="E28" s="15">
        <v>191</v>
      </c>
      <c r="F28" s="15" t="s">
        <v>67</v>
      </c>
      <c r="G28" s="15" t="s">
        <v>18</v>
      </c>
      <c r="H28" s="15" t="s">
        <v>19</v>
      </c>
      <c r="I28" s="15">
        <v>2406</v>
      </c>
      <c r="J28" s="15" t="s">
        <v>20</v>
      </c>
      <c r="K28" s="15">
        <v>4</v>
      </c>
      <c r="L28" s="15">
        <v>34.5</v>
      </c>
      <c r="M28" s="16" t="str">
        <f>VLOOKUP(I:I,[1]Sheet2!A$1:B$65536,2,0)</f>
        <v>Prva gimnazija - Varaždin</v>
      </c>
      <c r="N28" s="17"/>
    </row>
    <row r="29" spans="1:14" x14ac:dyDescent="0.3">
      <c r="A29" s="14">
        <v>5</v>
      </c>
      <c r="B29" s="15" t="s">
        <v>55</v>
      </c>
      <c r="C29" s="15" t="s">
        <v>74</v>
      </c>
      <c r="D29" s="15" t="s">
        <v>16</v>
      </c>
      <c r="E29" s="15">
        <v>191</v>
      </c>
      <c r="F29" s="15" t="s">
        <v>67</v>
      </c>
      <c r="G29" s="15" t="s">
        <v>18</v>
      </c>
      <c r="H29" s="15" t="s">
        <v>19</v>
      </c>
      <c r="I29" s="15">
        <v>2406</v>
      </c>
      <c r="J29" s="15" t="s">
        <v>20</v>
      </c>
      <c r="K29" s="15">
        <v>5</v>
      </c>
      <c r="L29" s="15">
        <v>33.5</v>
      </c>
      <c r="M29" s="16" t="str">
        <f>VLOOKUP(I:I,[1]Sheet2!A$1:B$65536,2,0)</f>
        <v>Prva gimnazija - Varaždin</v>
      </c>
      <c r="N29" s="17"/>
    </row>
    <row r="30" spans="1:14" x14ac:dyDescent="0.3">
      <c r="A30" s="14">
        <v>6</v>
      </c>
      <c r="B30" s="15" t="s">
        <v>32</v>
      </c>
      <c r="C30" s="15" t="s">
        <v>75</v>
      </c>
      <c r="D30" s="15" t="s">
        <v>16</v>
      </c>
      <c r="E30" s="15">
        <v>191</v>
      </c>
      <c r="F30" s="15" t="s">
        <v>67</v>
      </c>
      <c r="G30" s="15" t="s">
        <v>18</v>
      </c>
      <c r="H30" s="15" t="s">
        <v>19</v>
      </c>
      <c r="I30" s="15">
        <v>2406</v>
      </c>
      <c r="J30" s="15" t="s">
        <v>20</v>
      </c>
      <c r="K30" s="15">
        <v>6</v>
      </c>
      <c r="L30" s="15">
        <v>32.5</v>
      </c>
      <c r="M30" s="16" t="s">
        <v>76</v>
      </c>
      <c r="N30" s="17"/>
    </row>
    <row r="31" spans="1:14" x14ac:dyDescent="0.3">
      <c r="A31" s="14">
        <v>7</v>
      </c>
      <c r="B31" s="18" t="s">
        <v>77</v>
      </c>
      <c r="C31" s="18" t="s">
        <v>78</v>
      </c>
      <c r="D31" s="18" t="s">
        <v>16</v>
      </c>
      <c r="E31" s="19">
        <v>191</v>
      </c>
      <c r="F31" s="18" t="s">
        <v>67</v>
      </c>
      <c r="G31" s="18" t="s">
        <v>44</v>
      </c>
      <c r="H31" s="18" t="s">
        <v>45</v>
      </c>
      <c r="I31" s="19">
        <v>2408</v>
      </c>
      <c r="J31" s="18" t="s">
        <v>20</v>
      </c>
      <c r="K31" s="18">
        <v>7</v>
      </c>
      <c r="L31" s="18">
        <v>30</v>
      </c>
      <c r="M31" s="16" t="str">
        <f>VLOOKUP(I:I,[1]Sheet2!A$1:B$65536,2,0)</f>
        <v>Elektrostrojarska škola - Varaždin</v>
      </c>
      <c r="N31" s="17"/>
    </row>
    <row r="32" spans="1:14" x14ac:dyDescent="0.3">
      <c r="A32" s="14">
        <v>8</v>
      </c>
      <c r="B32" s="15" t="s">
        <v>79</v>
      </c>
      <c r="C32" s="15" t="s">
        <v>80</v>
      </c>
      <c r="D32" s="15" t="s">
        <v>16</v>
      </c>
      <c r="E32" s="15">
        <v>191</v>
      </c>
      <c r="F32" s="15" t="s">
        <v>67</v>
      </c>
      <c r="G32" s="15" t="s">
        <v>18</v>
      </c>
      <c r="H32" s="15" t="s">
        <v>19</v>
      </c>
      <c r="I32" s="15">
        <v>2406</v>
      </c>
      <c r="J32" s="15" t="s">
        <v>20</v>
      </c>
      <c r="K32" s="15">
        <v>8</v>
      </c>
      <c r="L32" s="15">
        <v>29.5</v>
      </c>
      <c r="M32" s="16" t="str">
        <f>VLOOKUP(I:I,[1]Sheet2!A$1:B$65536,2,0)</f>
        <v>Prva gimnazija - Varaždin</v>
      </c>
      <c r="N32" s="17"/>
    </row>
    <row r="33" spans="1:14" x14ac:dyDescent="0.3">
      <c r="A33" s="14">
        <v>9</v>
      </c>
      <c r="B33" s="20" t="s">
        <v>81</v>
      </c>
      <c r="C33" s="20" t="s">
        <v>82</v>
      </c>
      <c r="D33" s="18" t="s">
        <v>16</v>
      </c>
      <c r="E33" s="18">
        <v>191</v>
      </c>
      <c r="F33" s="18" t="s">
        <v>67</v>
      </c>
      <c r="G33" s="18" t="s">
        <v>53</v>
      </c>
      <c r="H33" s="18" t="s">
        <v>54</v>
      </c>
      <c r="I33" s="18">
        <v>2407</v>
      </c>
      <c r="J33" s="18" t="s">
        <v>20</v>
      </c>
      <c r="K33" s="18">
        <v>9</v>
      </c>
      <c r="L33" s="18">
        <v>21</v>
      </c>
      <c r="M33" s="16" t="s">
        <v>83</v>
      </c>
      <c r="N33" s="17"/>
    </row>
    <row r="34" spans="1:14" x14ac:dyDescent="0.3">
      <c r="A34" s="14">
        <v>10</v>
      </c>
      <c r="B34" s="15" t="s">
        <v>84</v>
      </c>
      <c r="C34" s="15" t="s">
        <v>85</v>
      </c>
      <c r="D34" s="15" t="s">
        <v>16</v>
      </c>
      <c r="E34" s="15">
        <v>191</v>
      </c>
      <c r="F34" s="15" t="s">
        <v>67</v>
      </c>
      <c r="G34" s="15" t="s">
        <v>18</v>
      </c>
      <c r="H34" s="15" t="s">
        <v>19</v>
      </c>
      <c r="I34" s="15">
        <v>2406</v>
      </c>
      <c r="J34" s="15" t="s">
        <v>20</v>
      </c>
      <c r="K34" s="15">
        <v>10</v>
      </c>
      <c r="L34" s="15">
        <v>20</v>
      </c>
      <c r="M34" s="16" t="str">
        <f>VLOOKUP(I:I,[1]Sheet2!A$1:B$65536,2,0)</f>
        <v>Prva gimnazija - Varaždin</v>
      </c>
      <c r="N34" s="17"/>
    </row>
    <row r="35" spans="1:14" x14ac:dyDescent="0.3">
      <c r="A35" s="14">
        <v>11</v>
      </c>
      <c r="B35" s="15" t="s">
        <v>86</v>
      </c>
      <c r="C35" s="15" t="s">
        <v>31</v>
      </c>
      <c r="D35" s="15" t="s">
        <v>16</v>
      </c>
      <c r="E35" s="15">
        <v>191</v>
      </c>
      <c r="F35" s="15" t="s">
        <v>67</v>
      </c>
      <c r="G35" s="15" t="s">
        <v>18</v>
      </c>
      <c r="H35" s="15" t="s">
        <v>19</v>
      </c>
      <c r="I35" s="15">
        <v>2406</v>
      </c>
      <c r="J35" s="15" t="s">
        <v>20</v>
      </c>
      <c r="K35" s="15">
        <v>11</v>
      </c>
      <c r="L35" s="15">
        <v>19.5</v>
      </c>
      <c r="M35" s="21" t="str">
        <f>VLOOKUP(I:I,[1]Sheet2!A$1:B$65536,2,0)</f>
        <v>Prva gimnazija - Varaždin</v>
      </c>
      <c r="N35" s="17"/>
    </row>
    <row r="36" spans="1:14" x14ac:dyDescent="0.3">
      <c r="A36" s="14">
        <v>12</v>
      </c>
      <c r="B36" s="18" t="s">
        <v>87</v>
      </c>
      <c r="C36" s="18" t="s">
        <v>88</v>
      </c>
      <c r="D36" s="18" t="s">
        <v>16</v>
      </c>
      <c r="E36" s="18">
        <v>191</v>
      </c>
      <c r="F36" s="18" t="s">
        <v>67</v>
      </c>
      <c r="G36" s="18" t="s">
        <v>89</v>
      </c>
      <c r="H36" s="18" t="s">
        <v>90</v>
      </c>
      <c r="I36" s="18">
        <v>2405</v>
      </c>
      <c r="J36" s="18" t="s">
        <v>91</v>
      </c>
      <c r="K36" s="18">
        <v>12</v>
      </c>
      <c r="L36" s="18">
        <v>16</v>
      </c>
      <c r="M36" s="21" t="str">
        <f>VLOOKUP(I:I,[3]Sheet2!A$1:B$65536,2,0)</f>
        <v>SŠ Ivanec</v>
      </c>
      <c r="N36" s="17"/>
    </row>
    <row r="37" spans="1:14" x14ac:dyDescent="0.3">
      <c r="A37" s="14">
        <v>13</v>
      </c>
      <c r="B37" s="22" t="s">
        <v>92</v>
      </c>
      <c r="C37" s="22" t="s">
        <v>93</v>
      </c>
      <c r="D37" s="15" t="s">
        <v>16</v>
      </c>
      <c r="E37" s="15">
        <v>191</v>
      </c>
      <c r="F37" s="15" t="s">
        <v>67</v>
      </c>
      <c r="G37" s="15" t="s">
        <v>53</v>
      </c>
      <c r="H37" s="15" t="s">
        <v>54</v>
      </c>
      <c r="I37" s="15">
        <v>2407</v>
      </c>
      <c r="J37" s="15" t="s">
        <v>20</v>
      </c>
      <c r="K37" s="15">
        <v>13</v>
      </c>
      <c r="L37" s="15">
        <v>13</v>
      </c>
      <c r="M37" s="21" t="s">
        <v>94</v>
      </c>
      <c r="N37" s="17"/>
    </row>
    <row r="38" spans="1:14" x14ac:dyDescent="0.3">
      <c r="A38" s="23">
        <v>1</v>
      </c>
      <c r="B38" s="24" t="s">
        <v>95</v>
      </c>
      <c r="C38" s="25" t="s">
        <v>96</v>
      </c>
      <c r="D38" s="25" t="s">
        <v>16</v>
      </c>
      <c r="E38" s="25">
        <v>192</v>
      </c>
      <c r="F38" s="25" t="s">
        <v>97</v>
      </c>
      <c r="G38" s="25" t="s">
        <v>98</v>
      </c>
      <c r="H38" s="25" t="s">
        <v>99</v>
      </c>
      <c r="I38" s="25">
        <v>2406</v>
      </c>
      <c r="J38" s="25" t="s">
        <v>20</v>
      </c>
      <c r="K38" s="25">
        <v>1</v>
      </c>
      <c r="L38" s="25">
        <v>33</v>
      </c>
      <c r="M38" s="26" t="str">
        <f>VLOOKUP(I:I,[1]Sheet2!A$1:B$65536,2,0)</f>
        <v>Prva gimnazija - Varaždin</v>
      </c>
      <c r="N38" s="17"/>
    </row>
    <row r="39" spans="1:14" x14ac:dyDescent="0.3">
      <c r="A39" s="23">
        <v>2</v>
      </c>
      <c r="B39" s="25" t="s">
        <v>100</v>
      </c>
      <c r="C39" s="25" t="s">
        <v>101</v>
      </c>
      <c r="D39" s="25" t="s">
        <v>16</v>
      </c>
      <c r="E39" s="25">
        <v>192</v>
      </c>
      <c r="F39" s="25" t="s">
        <v>97</v>
      </c>
      <c r="G39" s="25" t="s">
        <v>102</v>
      </c>
      <c r="H39" s="25" t="s">
        <v>103</v>
      </c>
      <c r="I39" s="25">
        <v>2406</v>
      </c>
      <c r="J39" s="25" t="s">
        <v>20</v>
      </c>
      <c r="K39" s="25">
        <v>2</v>
      </c>
      <c r="L39" s="25">
        <v>22</v>
      </c>
      <c r="M39" s="26" t="s">
        <v>50</v>
      </c>
      <c r="N39" s="17"/>
    </row>
    <row r="40" spans="1:14" x14ac:dyDescent="0.3">
      <c r="A40" s="23">
        <v>3</v>
      </c>
      <c r="B40" s="24" t="s">
        <v>34</v>
      </c>
      <c r="C40" s="24" t="s">
        <v>104</v>
      </c>
      <c r="D40" s="24" t="s">
        <v>16</v>
      </c>
      <c r="E40" s="24">
        <v>192</v>
      </c>
      <c r="F40" s="24" t="s">
        <v>97</v>
      </c>
      <c r="G40" s="24" t="s">
        <v>98</v>
      </c>
      <c r="H40" s="24" t="s">
        <v>99</v>
      </c>
      <c r="I40" s="25">
        <v>2406</v>
      </c>
      <c r="J40" s="25" t="s">
        <v>20</v>
      </c>
      <c r="K40" s="25">
        <v>3</v>
      </c>
      <c r="L40" s="25">
        <v>11</v>
      </c>
      <c r="M40" s="26" t="str">
        <f>VLOOKUP(I:I,[4]Sheet2!A$1:B$65536,2,0)</f>
        <v>Prva gimnazija - Varaždin</v>
      </c>
      <c r="N40" s="17"/>
    </row>
    <row r="41" spans="1:14" x14ac:dyDescent="0.3">
      <c r="A41" s="23">
        <v>4</v>
      </c>
      <c r="B41" s="25" t="s">
        <v>105</v>
      </c>
      <c r="C41" s="25" t="s">
        <v>106</v>
      </c>
      <c r="D41" s="25" t="s">
        <v>16</v>
      </c>
      <c r="E41" s="25">
        <v>192</v>
      </c>
      <c r="F41" s="25" t="s">
        <v>107</v>
      </c>
      <c r="G41" s="25" t="s">
        <v>108</v>
      </c>
      <c r="H41" s="25" t="s">
        <v>109</v>
      </c>
      <c r="I41" s="25">
        <v>2413</v>
      </c>
      <c r="J41" s="25" t="s">
        <v>20</v>
      </c>
      <c r="K41" s="25">
        <v>3</v>
      </c>
      <c r="L41" s="25">
        <v>11</v>
      </c>
      <c r="M41" s="26" t="str">
        <f>VLOOKUP(I:I,[4]Sheet2!A$1:B$65536,2,0)</f>
        <v>Graditeljska, prirodoslovna i rudarska škola - Varaždin</v>
      </c>
      <c r="N41" s="17"/>
    </row>
    <row r="42" spans="1:14" x14ac:dyDescent="0.3">
      <c r="A42" s="23">
        <v>5</v>
      </c>
      <c r="B42" s="27" t="s">
        <v>61</v>
      </c>
      <c r="C42" s="27" t="s">
        <v>110</v>
      </c>
      <c r="D42" s="25" t="s">
        <v>16</v>
      </c>
      <c r="E42" s="25">
        <v>192</v>
      </c>
      <c r="F42" s="25" t="s">
        <v>97</v>
      </c>
      <c r="G42" s="25" t="s">
        <v>111</v>
      </c>
      <c r="H42" s="25" t="s">
        <v>112</v>
      </c>
      <c r="I42" s="25">
        <v>2407</v>
      </c>
      <c r="J42" s="25" t="s">
        <v>20</v>
      </c>
      <c r="K42" s="25">
        <v>5</v>
      </c>
      <c r="L42" s="25">
        <v>8</v>
      </c>
      <c r="M42" s="26" t="str">
        <f>VLOOKUP(I:I,[1]Sheet2!A$1:B$65536,2,0)</f>
        <v>Druga gimnazija - Varaždin</v>
      </c>
      <c r="N42" s="17"/>
    </row>
    <row r="43" spans="1:14" x14ac:dyDescent="0.3">
      <c r="A43" s="23">
        <v>6</v>
      </c>
      <c r="B43" s="27" t="s">
        <v>113</v>
      </c>
      <c r="C43" s="27" t="s">
        <v>66</v>
      </c>
      <c r="D43" s="25" t="s">
        <v>16</v>
      </c>
      <c r="E43" s="25">
        <v>192</v>
      </c>
      <c r="F43" s="25" t="s">
        <v>97</v>
      </c>
      <c r="G43" s="25" t="s">
        <v>111</v>
      </c>
      <c r="H43" s="25" t="s">
        <v>112</v>
      </c>
      <c r="I43" s="25">
        <v>2407</v>
      </c>
      <c r="J43" s="25" t="s">
        <v>20</v>
      </c>
      <c r="K43" s="25">
        <v>6</v>
      </c>
      <c r="L43" s="25">
        <v>4</v>
      </c>
      <c r="M43" s="26" t="str">
        <f>VLOOKUP(I:I,[1]Sheet2!A$1:B$65536,2,0)</f>
        <v>Druga gimnazija - Varaždin</v>
      </c>
      <c r="N43" s="17"/>
    </row>
    <row r="44" spans="1:14" x14ac:dyDescent="0.3">
      <c r="A44" s="28">
        <v>1</v>
      </c>
      <c r="B44" s="29" t="s">
        <v>114</v>
      </c>
      <c r="C44" s="29" t="s">
        <v>71</v>
      </c>
      <c r="D44" s="29" t="s">
        <v>16</v>
      </c>
      <c r="E44" s="29">
        <v>193</v>
      </c>
      <c r="F44" s="29" t="s">
        <v>115</v>
      </c>
      <c r="G44" s="29" t="s">
        <v>18</v>
      </c>
      <c r="H44" s="29" t="s">
        <v>19</v>
      </c>
      <c r="I44" s="29">
        <v>2406</v>
      </c>
      <c r="J44" s="29" t="s">
        <v>20</v>
      </c>
      <c r="K44" s="29">
        <v>1</v>
      </c>
      <c r="L44" s="30">
        <v>50</v>
      </c>
      <c r="M44" s="31" t="str">
        <f>VLOOKUP(I:I,[1]Sheet2!A$1:B$65536,2,0)</f>
        <v>Prva gimnazija - Varaždin</v>
      </c>
      <c r="N44" s="32"/>
    </row>
    <row r="45" spans="1:14" x14ac:dyDescent="0.3">
      <c r="A45" s="28">
        <v>2</v>
      </c>
      <c r="B45" s="30" t="s">
        <v>116</v>
      </c>
      <c r="C45" s="30" t="s">
        <v>117</v>
      </c>
      <c r="D45" s="30" t="s">
        <v>16</v>
      </c>
      <c r="E45" s="30">
        <v>193</v>
      </c>
      <c r="F45" s="30" t="s">
        <v>115</v>
      </c>
      <c r="G45" s="30" t="s">
        <v>89</v>
      </c>
      <c r="H45" s="30" t="s">
        <v>90</v>
      </c>
      <c r="I45" s="30">
        <v>2405</v>
      </c>
      <c r="J45" s="30" t="s">
        <v>91</v>
      </c>
      <c r="K45" s="30">
        <v>2</v>
      </c>
      <c r="L45" s="30">
        <v>34</v>
      </c>
      <c r="M45" s="31" t="s">
        <v>94</v>
      </c>
      <c r="N45" s="32"/>
    </row>
    <row r="46" spans="1:14" x14ac:dyDescent="0.3">
      <c r="A46" s="28">
        <v>3</v>
      </c>
      <c r="B46" s="29" t="s">
        <v>118</v>
      </c>
      <c r="C46" s="29" t="s">
        <v>119</v>
      </c>
      <c r="D46" s="29" t="s">
        <v>16</v>
      </c>
      <c r="E46" s="29">
        <v>193</v>
      </c>
      <c r="F46" s="29" t="s">
        <v>115</v>
      </c>
      <c r="G46" s="29" t="s">
        <v>18</v>
      </c>
      <c r="H46" s="29" t="s">
        <v>19</v>
      </c>
      <c r="I46" s="29">
        <v>2406</v>
      </c>
      <c r="J46" s="29" t="s">
        <v>20</v>
      </c>
      <c r="K46" s="29">
        <v>3</v>
      </c>
      <c r="L46" s="30">
        <v>24</v>
      </c>
      <c r="M46" s="31" t="str">
        <f>VLOOKUP(I:I,[1]Sheet2!A$1:B$65536,2,0)</f>
        <v>Prva gimnazija - Varaždin</v>
      </c>
      <c r="N46" s="32"/>
    </row>
    <row r="47" spans="1:14" x14ac:dyDescent="0.3">
      <c r="A47" s="28">
        <v>4</v>
      </c>
      <c r="B47" s="29" t="s">
        <v>120</v>
      </c>
      <c r="C47" s="29" t="s">
        <v>121</v>
      </c>
      <c r="D47" s="29" t="s">
        <v>16</v>
      </c>
      <c r="E47" s="29">
        <v>193</v>
      </c>
      <c r="F47" s="29" t="s">
        <v>115</v>
      </c>
      <c r="G47" s="29" t="s">
        <v>18</v>
      </c>
      <c r="H47" s="29" t="s">
        <v>19</v>
      </c>
      <c r="I47" s="29">
        <v>2406</v>
      </c>
      <c r="J47" s="29" t="s">
        <v>20</v>
      </c>
      <c r="K47" s="29">
        <v>4</v>
      </c>
      <c r="L47" s="30">
        <v>22.5</v>
      </c>
      <c r="M47" s="31" t="str">
        <f>VLOOKUP(I:I,[1]Sheet2!A$1:B$65536,2,0)</f>
        <v>Prva gimnazija - Varaždin</v>
      </c>
      <c r="N47" s="32"/>
    </row>
    <row r="48" spans="1:14" x14ac:dyDescent="0.3">
      <c r="A48" s="28">
        <v>5</v>
      </c>
      <c r="B48" s="29" t="s">
        <v>122</v>
      </c>
      <c r="C48" s="29" t="s">
        <v>123</v>
      </c>
      <c r="D48" s="29" t="s">
        <v>16</v>
      </c>
      <c r="E48" s="29">
        <v>193</v>
      </c>
      <c r="F48" s="29" t="s">
        <v>115</v>
      </c>
      <c r="G48" s="29" t="s">
        <v>18</v>
      </c>
      <c r="H48" s="29" t="s">
        <v>19</v>
      </c>
      <c r="I48" s="29">
        <v>2406</v>
      </c>
      <c r="J48" s="29" t="s">
        <v>20</v>
      </c>
      <c r="K48" s="29">
        <v>5</v>
      </c>
      <c r="L48" s="29">
        <v>21</v>
      </c>
      <c r="M48" s="31" t="str">
        <f>VLOOKUP(I:I,[1]Sheet2!A$1:B$65536,2,0)</f>
        <v>Prva gimnazija - Varaždin</v>
      </c>
      <c r="N48" s="32"/>
    </row>
    <row r="49" spans="1:14" x14ac:dyDescent="0.3">
      <c r="A49" s="28">
        <v>6</v>
      </c>
      <c r="B49" s="30" t="s">
        <v>124</v>
      </c>
      <c r="C49" s="30" t="s">
        <v>125</v>
      </c>
      <c r="D49" s="30" t="s">
        <v>16</v>
      </c>
      <c r="E49" s="30">
        <v>193</v>
      </c>
      <c r="F49" s="30" t="s">
        <v>126</v>
      </c>
      <c r="G49" s="30" t="s">
        <v>127</v>
      </c>
      <c r="H49" s="30" t="s">
        <v>128</v>
      </c>
      <c r="I49" s="30">
        <v>2413</v>
      </c>
      <c r="J49" s="30" t="s">
        <v>20</v>
      </c>
      <c r="K49" s="30">
        <v>6</v>
      </c>
      <c r="L49" s="30">
        <v>18.5</v>
      </c>
      <c r="M49" s="31" t="str">
        <f>VLOOKUP(I:I,[1]Sheet2!A$1:B$65536,2,0)</f>
        <v>Graditeljska, prirodoslovna i rudarska škola - Varaždin</v>
      </c>
      <c r="N49" s="32"/>
    </row>
    <row r="50" spans="1:14" x14ac:dyDescent="0.3">
      <c r="A50" s="28">
        <v>7</v>
      </c>
      <c r="B50" s="29" t="s">
        <v>129</v>
      </c>
      <c r="C50" s="29" t="s">
        <v>130</v>
      </c>
      <c r="D50" s="29" t="s">
        <v>16</v>
      </c>
      <c r="E50" s="29">
        <v>193</v>
      </c>
      <c r="F50" s="29" t="s">
        <v>115</v>
      </c>
      <c r="G50" s="29" t="s">
        <v>18</v>
      </c>
      <c r="H50" s="29" t="s">
        <v>19</v>
      </c>
      <c r="I50" s="29">
        <v>2406</v>
      </c>
      <c r="J50" s="29" t="s">
        <v>20</v>
      </c>
      <c r="K50" s="29">
        <v>7</v>
      </c>
      <c r="L50" s="29">
        <v>15</v>
      </c>
      <c r="M50" s="31" t="str">
        <f>VLOOKUP(I:I,[1]Sheet2!A$1:B$65536,2,0)</f>
        <v>Prva gimnazija - Varaždin</v>
      </c>
      <c r="N50" s="33"/>
    </row>
    <row r="51" spans="1:14" x14ac:dyDescent="0.3">
      <c r="A51" s="28">
        <v>7</v>
      </c>
      <c r="B51" s="30" t="s">
        <v>131</v>
      </c>
      <c r="C51" s="30" t="s">
        <v>132</v>
      </c>
      <c r="D51" s="30" t="s">
        <v>16</v>
      </c>
      <c r="E51" s="30">
        <v>193</v>
      </c>
      <c r="F51" s="30" t="s">
        <v>115</v>
      </c>
      <c r="G51" s="30" t="s">
        <v>63</v>
      </c>
      <c r="H51" s="30" t="s">
        <v>64</v>
      </c>
      <c r="I51" s="30">
        <v>2407</v>
      </c>
      <c r="J51" s="30" t="s">
        <v>20</v>
      </c>
      <c r="K51" s="30">
        <v>7</v>
      </c>
      <c r="L51" s="30">
        <v>15</v>
      </c>
      <c r="M51" s="31" t="str">
        <f>VLOOKUP(I:I,[1]Sheet2!A$1:B$65536,2,0)</f>
        <v>Druga gimnazija - Varaždin</v>
      </c>
      <c r="N51" s="33"/>
    </row>
    <row r="52" spans="1:14" x14ac:dyDescent="0.3">
      <c r="A52" s="28">
        <v>7</v>
      </c>
      <c r="B52" s="29" t="s">
        <v>131</v>
      </c>
      <c r="C52" s="29" t="s">
        <v>133</v>
      </c>
      <c r="D52" s="29" t="s">
        <v>16</v>
      </c>
      <c r="E52" s="29">
        <v>193</v>
      </c>
      <c r="F52" s="29" t="s">
        <v>115</v>
      </c>
      <c r="G52" s="29" t="s">
        <v>134</v>
      </c>
      <c r="H52" s="29" t="s">
        <v>135</v>
      </c>
      <c r="I52" s="29">
        <v>2406</v>
      </c>
      <c r="J52" s="29" t="s">
        <v>20</v>
      </c>
      <c r="K52" s="29">
        <v>7</v>
      </c>
      <c r="L52" s="29">
        <v>15</v>
      </c>
      <c r="M52" s="31" t="str">
        <f>VLOOKUP(I:I,[1]Sheet2!A$1:B$65536,2,0)</f>
        <v>Prva gimnazija - Varaždin</v>
      </c>
      <c r="N52" s="33"/>
    </row>
    <row r="53" spans="1:14" x14ac:dyDescent="0.3">
      <c r="A53" s="28">
        <v>10</v>
      </c>
      <c r="B53" s="29" t="s">
        <v>59</v>
      </c>
      <c r="C53" s="29" t="s">
        <v>136</v>
      </c>
      <c r="D53" s="29" t="s">
        <v>16</v>
      </c>
      <c r="E53" s="29">
        <v>193</v>
      </c>
      <c r="F53" s="29" t="s">
        <v>115</v>
      </c>
      <c r="G53" s="29" t="s">
        <v>134</v>
      </c>
      <c r="H53" s="29" t="s">
        <v>135</v>
      </c>
      <c r="I53" s="29">
        <v>2406</v>
      </c>
      <c r="J53" s="29" t="s">
        <v>20</v>
      </c>
      <c r="K53" s="29">
        <v>10</v>
      </c>
      <c r="L53" s="29">
        <v>12</v>
      </c>
      <c r="M53" s="31" t="str">
        <f>VLOOKUP(I:I,[1]Sheet2!A$1:B$65536,2,0)</f>
        <v>Prva gimnazija - Varaždin</v>
      </c>
      <c r="N53" s="33"/>
    </row>
    <row r="54" spans="1:14" x14ac:dyDescent="0.3">
      <c r="A54" s="28">
        <v>10</v>
      </c>
      <c r="B54" s="30" t="s">
        <v>137</v>
      </c>
      <c r="C54" s="30" t="s">
        <v>138</v>
      </c>
      <c r="D54" s="30" t="s">
        <v>16</v>
      </c>
      <c r="E54" s="30">
        <v>193</v>
      </c>
      <c r="F54" s="30" t="s">
        <v>115</v>
      </c>
      <c r="G54" s="30" t="s">
        <v>63</v>
      </c>
      <c r="H54" s="30" t="s">
        <v>64</v>
      </c>
      <c r="I54" s="30">
        <v>2407</v>
      </c>
      <c r="J54" s="30" t="s">
        <v>20</v>
      </c>
      <c r="K54" s="30">
        <v>11</v>
      </c>
      <c r="L54" s="30">
        <v>12</v>
      </c>
      <c r="M54" s="31" t="str">
        <f>VLOOKUP(I:I,[1]Sheet2!A$1:B$65536,2,0)</f>
        <v>Druga gimnazija - Varaždin</v>
      </c>
      <c r="N54" s="32"/>
    </row>
    <row r="55" spans="1:14" x14ac:dyDescent="0.3">
      <c r="A55" s="28">
        <v>12</v>
      </c>
      <c r="B55" s="29" t="s">
        <v>139</v>
      </c>
      <c r="C55" s="29" t="s">
        <v>140</v>
      </c>
      <c r="D55" s="29" t="s">
        <v>16</v>
      </c>
      <c r="E55" s="29">
        <v>193</v>
      </c>
      <c r="F55" s="29" t="s">
        <v>115</v>
      </c>
      <c r="G55" s="29" t="s">
        <v>134</v>
      </c>
      <c r="H55" s="29" t="s">
        <v>135</v>
      </c>
      <c r="I55" s="29">
        <v>2406</v>
      </c>
      <c r="J55" s="29" t="s">
        <v>20</v>
      </c>
      <c r="K55" s="29">
        <v>12</v>
      </c>
      <c r="L55" s="29">
        <v>10</v>
      </c>
      <c r="M55" s="31" t="str">
        <f>VLOOKUP(I:I,[1]Sheet2!A$1:B$65536,2,0)</f>
        <v>Prva gimnazija - Varaždin</v>
      </c>
      <c r="N55" s="32"/>
    </row>
    <row r="56" spans="1:14" x14ac:dyDescent="0.3">
      <c r="A56" s="34">
        <v>1</v>
      </c>
      <c r="B56" s="35" t="s">
        <v>32</v>
      </c>
      <c r="C56" s="35" t="s">
        <v>141</v>
      </c>
      <c r="D56" s="35" t="s">
        <v>16</v>
      </c>
      <c r="E56" s="35">
        <v>194</v>
      </c>
      <c r="F56" s="35" t="s">
        <v>126</v>
      </c>
      <c r="G56" s="35" t="s">
        <v>127</v>
      </c>
      <c r="H56" s="35" t="s">
        <v>128</v>
      </c>
      <c r="I56" s="35">
        <v>2413</v>
      </c>
      <c r="J56" s="35" t="s">
        <v>20</v>
      </c>
      <c r="K56" s="35">
        <v>1</v>
      </c>
      <c r="L56" s="35">
        <v>36</v>
      </c>
      <c r="M56" s="36" t="str">
        <f>VLOOKUP(I:I,[1]Sheet2!A$1:B$65536,2,0)</f>
        <v>Graditeljska, prirodoslovna i rudarska škola - Varaždin</v>
      </c>
      <c r="N56" s="36"/>
    </row>
    <row r="57" spans="1:14" x14ac:dyDescent="0.3">
      <c r="A57" s="34">
        <v>2</v>
      </c>
      <c r="B57" s="37" t="s">
        <v>142</v>
      </c>
      <c r="C57" s="37" t="s">
        <v>143</v>
      </c>
      <c r="D57" s="37" t="s">
        <v>16</v>
      </c>
      <c r="E57" s="37">
        <v>194</v>
      </c>
      <c r="F57" s="37" t="s">
        <v>115</v>
      </c>
      <c r="G57" s="37" t="s">
        <v>18</v>
      </c>
      <c r="H57" s="37" t="s">
        <v>19</v>
      </c>
      <c r="I57" s="37">
        <v>2406</v>
      </c>
      <c r="J57" s="37" t="s">
        <v>20</v>
      </c>
      <c r="K57" s="37">
        <v>2</v>
      </c>
      <c r="L57" s="35">
        <v>31</v>
      </c>
      <c r="M57" s="38" t="str">
        <f>VLOOKUP(I:I,[5]Sheet2!A$1:B$65536,2,0)</f>
        <v>Prva gimnazija - Varaždin</v>
      </c>
      <c r="N57" s="38"/>
    </row>
    <row r="58" spans="1:14" x14ac:dyDescent="0.3">
      <c r="A58" s="34">
        <v>3</v>
      </c>
      <c r="B58" s="35" t="s">
        <v>144</v>
      </c>
      <c r="C58" s="35" t="s">
        <v>145</v>
      </c>
      <c r="D58" s="35" t="s">
        <v>16</v>
      </c>
      <c r="E58" s="35">
        <v>194</v>
      </c>
      <c r="F58" s="35" t="s">
        <v>126</v>
      </c>
      <c r="G58" s="35" t="s">
        <v>127</v>
      </c>
      <c r="H58" s="35" t="s">
        <v>128</v>
      </c>
      <c r="I58" s="35">
        <v>2413</v>
      </c>
      <c r="J58" s="35" t="s">
        <v>20</v>
      </c>
      <c r="K58" s="35">
        <v>3</v>
      </c>
      <c r="L58" s="35">
        <v>29</v>
      </c>
      <c r="M58" s="36" t="str">
        <f>VLOOKUP(I:I,[1]Sheet2!A$1:B$65536,2,0)</f>
        <v>Graditeljska, prirodoslovna i rudarska škola - Varaždin</v>
      </c>
      <c r="N58" s="38"/>
    </row>
    <row r="59" spans="1:14" x14ac:dyDescent="0.3">
      <c r="A59" s="34">
        <v>4</v>
      </c>
      <c r="B59" s="37" t="s">
        <v>100</v>
      </c>
      <c r="C59" s="37" t="s">
        <v>146</v>
      </c>
      <c r="D59" s="37" t="s">
        <v>16</v>
      </c>
      <c r="E59" s="37">
        <v>194</v>
      </c>
      <c r="F59" s="37" t="s">
        <v>115</v>
      </c>
      <c r="G59" s="37" t="s">
        <v>18</v>
      </c>
      <c r="H59" s="37" t="s">
        <v>19</v>
      </c>
      <c r="I59" s="37">
        <v>2406</v>
      </c>
      <c r="J59" s="37" t="s">
        <v>20</v>
      </c>
      <c r="K59" s="37">
        <v>4</v>
      </c>
      <c r="L59" s="37">
        <v>24</v>
      </c>
      <c r="M59" s="38" t="str">
        <f>VLOOKUP(I:I,[5]Sheet2!A$1:B$65536,2,0)</f>
        <v>Prva gimnazija - Varaždin</v>
      </c>
      <c r="N59" s="39"/>
    </row>
  </sheetData>
  <dataValidations count="12">
    <dataValidation type="list" allowBlank="1" showErrorMessage="1" sqref="D33:D34 D20 D22:D25 D40:D42 D38 D49 D45 D54:D55">
      <formula1>$AP$1:$AP$24</formula1>
      <formula2>0</formula2>
    </dataValidation>
    <dataValidation type="list" allowBlank="1" showErrorMessage="1" sqref="F9:F18 F59 F43:F56 F39:F40 F35:F36 F24:F32 F21:F22">
      <formula1>$AQ$1:$AQ$14</formula1>
    </dataValidation>
    <dataValidation type="list" allowBlank="1" showErrorMessage="1" sqref="D21 D9:D18 D43:D44 D26:D32 D35:D36 D39 D50:D53 D46:D48 D56 D59">
      <formula1>$AP$1:$AP$22</formula1>
      <formula2>0</formula2>
    </dataValidation>
    <dataValidation type="list" allowBlank="1" showErrorMessage="1" sqref="F19 F37">
      <formula1>$AQ$1:$AQ$13</formula1>
    </dataValidation>
    <dataValidation type="whole" allowBlank="1" showErrorMessage="1" sqref="A9:A59 E9:E59">
      <formula1>1</formula1>
      <formula2>2000</formula2>
    </dataValidation>
    <dataValidation type="list" allowBlank="1" showErrorMessage="1" sqref="D19 D37">
      <formula1>$AP$1:$AP$23</formula1>
      <formula2>0</formula2>
    </dataValidation>
    <dataValidation type="list" allowBlank="1" showErrorMessage="1" sqref="F20 F23 F33:F34 F38 F41:F42">
      <formula1>$AQ$1:$AQ$13</formula1>
      <formula2>0</formula2>
    </dataValidation>
    <dataValidation type="list" allowBlank="1" showErrorMessage="1" sqref="F57:F58">
      <formula1>$AP$1:$AP$13</formula1>
      <formula2>0</formula2>
    </dataValidation>
    <dataValidation type="list" allowBlank="1" showErrorMessage="1" sqref="D57:D58">
      <formula1>$AO$1:$AO$24</formula1>
      <formula2>0</formula2>
    </dataValidation>
    <dataValidation type="whole" allowBlank="1" showErrorMessage="1" sqref="K9:K59">
      <formula1>1</formula1>
      <formula2>5555</formula2>
    </dataValidation>
    <dataValidation type="decimal" allowBlank="1" showErrorMessage="1" sqref="L9:L59">
      <formula1>0</formula1>
      <formula2>1555</formula2>
    </dataValidation>
    <dataValidation allowBlank="1" showErrorMessage="1" sqref="I1:I59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</dc:creator>
  <cp:lastModifiedBy>Korisnik</cp:lastModifiedBy>
  <dcterms:created xsi:type="dcterms:W3CDTF">2018-03-09T02:38:52Z</dcterms:created>
  <dcterms:modified xsi:type="dcterms:W3CDTF">2018-03-09T08:50:57Z</dcterms:modified>
</cp:coreProperties>
</file>