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52" activeTab="1"/>
  </bookViews>
  <sheets>
    <sheet name="T-7_GimVŽ-strop-24-nasl" sheetId="1" r:id="rId1"/>
    <sheet name="T-7_GimVŽ-strop-24-rek" sheetId="2" r:id="rId2"/>
    <sheet name="T-7_GimVŽ-strop-24-uvjeti" sheetId="3" r:id="rId3"/>
    <sheet name="T-7_GimVŽ-strop-24-GR&amp;OB&amp;IN_37" sheetId="4" r:id="rId4"/>
    <sheet name="T-7_GimVŽ-strop-24-GR&amp;OB&amp;IN_41" sheetId="5" r:id="rId5"/>
    <sheet name="T-7_GimVŽ-strop-24-PRILOZI" sheetId="6" r:id="rId6"/>
  </sheets>
  <definedNames>
    <definedName name="_xlnm.Print_Area" localSheetId="3">'T-7_GimVŽ-strop-24-GR&amp;OB&amp;IN_37'!$A$1:$G$182</definedName>
    <definedName name="_xlnm.Print_Area" localSheetId="0">'T-7_GimVŽ-strop-24-nasl'!$A$1:$K$78</definedName>
    <definedName name="_xlnm.Print_Area" localSheetId="5">'T-7_GimVŽ-strop-24-PRILOZI'!$A$1:$F$42</definedName>
    <definedName name="_xlnm.Print_Area" localSheetId="1">'T-7_GimVŽ-strop-24-rek'!$A$1:$G$81</definedName>
    <definedName name="_xlnm.Print_Area" localSheetId="2">'T-7_GimVŽ-strop-24-uvjeti'!$A$1:$G$86</definedName>
  </definedNames>
  <calcPr fullCalcOnLoad="1"/>
</workbook>
</file>

<file path=xl/sharedStrings.xml><?xml version="1.0" encoding="utf-8"?>
<sst xmlns="http://schemas.openxmlformats.org/spreadsheetml/2006/main" count="847" uniqueCount="235">
  <si>
    <t>Redni      broj</t>
  </si>
  <si>
    <t>Opis stavke</t>
  </si>
  <si>
    <t>Jed</t>
  </si>
  <si>
    <t>Količina</t>
  </si>
  <si>
    <t>jedinična</t>
  </si>
  <si>
    <t>Iznos</t>
  </si>
  <si>
    <t>mjere</t>
  </si>
  <si>
    <t>001.</t>
  </si>
  <si>
    <t>002.</t>
  </si>
  <si>
    <t>003.</t>
  </si>
  <si>
    <t>004.</t>
  </si>
  <si>
    <t>kom</t>
  </si>
  <si>
    <t xml:space="preserve"> </t>
  </si>
  <si>
    <t xml:space="preserve">                                            P D V   25% </t>
  </si>
  <si>
    <t>S V E U K U P N O  (Sveukupna cijena sa PDV-om)</t>
  </si>
  <si>
    <t>"MAJCEN" d.o.o., Vinica, Vrtna ulica 4</t>
  </si>
  <si>
    <t>REKAPITULACIJA SVIH RADOVA</t>
  </si>
  <si>
    <t>OIB: 98610341022</t>
  </si>
  <si>
    <t>Ivica Majcen, dipl.ing.arh., A 262 ; OIB: 79400317180</t>
  </si>
  <si>
    <t xml:space="preserve">projekt izradio : </t>
  </si>
  <si>
    <t xml:space="preserve">investitor : </t>
  </si>
  <si>
    <t>OIB investitora :</t>
  </si>
  <si>
    <t xml:space="preserve">vrsta građevine : </t>
  </si>
  <si>
    <t xml:space="preserve">namjena građevine : </t>
  </si>
  <si>
    <t xml:space="preserve">naziv građevine : </t>
  </si>
  <si>
    <t>vrsta projekta po struci :</t>
  </si>
  <si>
    <t>mjesto i datum izrade :</t>
  </si>
  <si>
    <t>"MAJCEN" d.o.o., Vinica, Vrtna ulica 4 (OIB: 98610341022)</t>
  </si>
  <si>
    <t xml:space="preserve">vrsta projekta po namjeni i razini razrade : </t>
  </si>
  <si>
    <t>str. br. :</t>
  </si>
  <si>
    <t xml:space="preserve">                                                 </t>
  </si>
  <si>
    <t>projekt izradio :</t>
  </si>
  <si>
    <t>investitor :</t>
  </si>
  <si>
    <t>vrsta građevine :</t>
  </si>
  <si>
    <t>namjena građevine :</t>
  </si>
  <si>
    <t>naziv građevine :</t>
  </si>
  <si>
    <t>lokacija građevine :</t>
  </si>
  <si>
    <t xml:space="preserve"> Ivica Majcen, dipl. ing. arh.; o.a. A 262</t>
  </si>
  <si>
    <t>"MAJCEN" d.o.o., Vinica, Vrtna ulica 4 (OIB:98610341022)</t>
  </si>
  <si>
    <t xml:space="preserve">prostor za ovjeru </t>
  </si>
  <si>
    <t>pečat</t>
  </si>
  <si>
    <t>potpis</t>
  </si>
  <si>
    <t xml:space="preserve"> Ivica Majcen, d.i.a. (A262)</t>
  </si>
  <si>
    <t>OIB :</t>
  </si>
  <si>
    <t xml:space="preserve"> Ivica Majcen</t>
  </si>
  <si>
    <t>odgovorna osoba / direktor :</t>
  </si>
  <si>
    <t>PRVA GIMNAZIJA VARAŽDIN, Petra Preradovića 14, 42000 Varaždin</t>
  </si>
  <si>
    <t>dio građevine :</t>
  </si>
  <si>
    <t>javne i društvene namjene (srednjoškolska ustanova)</t>
  </si>
  <si>
    <t>ŠKOLSKA ZGRADA PRVE GIMNAZIJE VARAŽDIN</t>
  </si>
  <si>
    <t>STARI DIO ŠKOLSKA ZGRADA PRVE GIMNAZIJE VARAŽDIN</t>
  </si>
  <si>
    <t>vrsta radova / zahvat :</t>
  </si>
  <si>
    <t>vrsta radova / radovi :</t>
  </si>
  <si>
    <t xml:space="preserve">radovi održavanja građevine; prema / u skladu sa : </t>
  </si>
  <si>
    <t xml:space="preserve"> Pravilnik o jednostavnim i drugim građevinama i radovima </t>
  </si>
  <si>
    <t>Pravilnik o održavanju građevina (NN br. 122/14; članak 9. i 11.)</t>
  </si>
  <si>
    <t xml:space="preserve">STAROG DIJELA ŠKOLSKE ZGRADE PRVE GIMNAZIJE VARAŽDIN </t>
  </si>
  <si>
    <t xml:space="preserve">Varaždin, Ulica Petra Preradovića 14, na k.č. br. 1458, k.o. Varaždin </t>
  </si>
  <si>
    <t>ARHITEKTONSKI</t>
  </si>
  <si>
    <t>oznaka / tehnički dnevnik projekta:</t>
  </si>
  <si>
    <t xml:space="preserve">projektant :            </t>
  </si>
  <si>
    <t>Z G R A D A</t>
  </si>
  <si>
    <t>Pravilnik o jednostavnim i drugim građevinama i radovima</t>
  </si>
  <si>
    <t xml:space="preserve">Pravilnik o jednostavnim i drugim građevinama i radovima </t>
  </si>
  <si>
    <r>
      <rPr>
        <sz val="9"/>
        <rFont val="Arial Narrow"/>
        <family val="2"/>
      </rPr>
      <t>Pravilnik o održavanju građevina (NN br. 122/14; članak 9. i 11.</t>
    </r>
    <r>
      <rPr>
        <b/>
        <sz val="10"/>
        <rFont val="Arial Narrow"/>
        <family val="2"/>
      </rPr>
      <t>)</t>
    </r>
  </si>
  <si>
    <t xml:space="preserve">TROŠKOVNIK GRAĐEVINSKO-OBRTNIČKIH RADOVA   </t>
  </si>
  <si>
    <t>projektant :</t>
  </si>
  <si>
    <t>PRVA GIMNAZIJA VARAŽDIN,</t>
  </si>
  <si>
    <t>namjena građevina :</t>
  </si>
  <si>
    <t>STARI DIO ŠKOLSKE ZGRADE PRVE GIMNAZIJE VARAŽDIN</t>
  </si>
  <si>
    <t>radovi održavanja građevine; prema / u skladu sa :</t>
  </si>
  <si>
    <t>(NN br. 122/14; članak 9. i 11.)</t>
  </si>
  <si>
    <t>Pravilnik o održavanju građevina</t>
  </si>
  <si>
    <t>lokacija građevine / radova :</t>
  </si>
  <si>
    <t>Varaždin, Ulica Petra Preradovića 14</t>
  </si>
  <si>
    <t>na k.č. br. 1458, k.o. Varaždin</t>
  </si>
  <si>
    <t>vrsta projekta po namjeni i razina razrade :</t>
  </si>
  <si>
    <t>oznaka / tehnički dnevnik projekta :</t>
  </si>
  <si>
    <t>suradnik :</t>
  </si>
  <si>
    <t>mjesto i datum izrade projekta :</t>
  </si>
  <si>
    <t>Ulica Petra Preradovića 14, 42000 Varaždin</t>
  </si>
  <si>
    <t>NAPOMENA 1: Izvođač mora primijeniti pravilne mjere zaštite žbuke u procesu tehnološkog sušenja, vezivanja i stvrdnjavanja pojedinih faza/slojeva, odn. kompaktiranja kompletnog usloja žbuke. Ako se radovi izvode u ljetnom periodu, naročito su važne mjere zaštite od prevelikog zagrijavanja i hlapljenja vode (zasjenjenjem površine, povremenim vlaženjm i sl.), kako se ne bi izgubila potrebna voda za hidrataciju morta.</t>
  </si>
  <si>
    <t xml:space="preserve">TROŠKOVNIK  </t>
  </si>
  <si>
    <t>prostor za kvalificirani elektronički potpis projektanta /</t>
  </si>
  <si>
    <t xml:space="preserve">odgovorne osobe u projektantskom uredu </t>
  </si>
  <si>
    <t>projektant: Ivica Majcen, dipl.ing.arh. (A 262)</t>
  </si>
  <si>
    <t>OPĆI I POSEBNI TEHNIČKI UVJETI ZA KALKULACIJE/PONUDE I IZVOĐENJE RADOVA OBUHVAĆENIH TROŠKOVNIKOM</t>
  </si>
  <si>
    <t xml:space="preserve">U slučaju promjene u troškovniku određenih materijala, u fazi nuđenja, izvođač je dužan naznačiti u ponudi svoj prijedlog s obrazloženjem istog. Za materijale koji se pojavljuju kao novi na hrvatskom tržištu, a ponuđeni su, treba naznačiti da li imaju u Hrvatskoj verificirane certifikate (Izvođač je dužan iste nabaviti do ugradnje, što će biti kontrolirano po nadzoru).
</t>
  </si>
  <si>
    <t xml:space="preserve">Izvođačj je dužan o svom trošku izvesti ili provoditi:
a) osigurati prometnu signalizaciju prema uvjetima koje će propisati odgovarajuća gradska služba
b) čišćenje vozila (kotača) pranjem, pri iskopima i uvijek ako za to postoji potreba, uključivo i čišćenje kolnika i nogostupa
c) podmirivanje komunalnih troškova (potrošnju vode, električne energije i si.); opskrbu vode i električne energije za gradilište osigurava investitor
d) zbrinjavanje otpada sa gradilišta (Zakon o održivom gospodarenju otpadom (NN 94/13, 73/17, 14/19)
e) mjere zaštite na radu (Zakonom o zaštiti na radu /NN br. 71/14, 118/14,154/14, 94/18 i 96/18/ i Pravilnikom o zaštiti na radu na privremenim gradilištima /NN br. 48/18/,
f) mjere zaštite od požara (Zakon o zaštiti od požara /NN br. 92/10/ i Pravilnik o mjerama zaštitr od požara kod građenja /NN br. 141/11/)
g) čuvanje gradilišta - prema potrebi
Eventualne utvrđene štete proizišle gradnjom snosi izvođač.
</t>
  </si>
  <si>
    <t xml:space="preserve">U troškove gradnje ulaze i svi eventualni zastoji zbog niskih temperatura (zaštita od smrzavanja) visokih temperatura (zaštita od osunčanja i ishlapljivanja; odatna vlaženja i si.).
</t>
  </si>
  <si>
    <t xml:space="preserve">Primopredaja radova i tehnički pregled, u pogledu sudjelovanje izvođača, regulirano je Zakonom o gradnji (NN br. 153/12, 20/17, 39/19 i 125/19), Pravilnikom o tehničkom pregledu građevine (NN br. 46/18 i 98/19) i Pravilnikom o jednostavnim i drugim građevinama i radovima (NN br. 112/17, 34/18, 36/19, 98/19 i 31/20) . Izvođač je dužan izvršiti sve obaveze koje su navedenom regulativom za predmetne radove propisane.
</t>
  </si>
  <si>
    <t xml:space="preserve">Svi izvedeni radovi moraju biti u skladu sa važečom zakonskom regulativom, pravilnicima, propisama i normama za izvođenje pojedinih vrsta radova, a koje se odnose i vrijede za pojedine grupe radova.
Sve radove treba kalkulirati prema opisu troškovničkih stavki  pojedinih grupa radova vezanih za izvođenja 
</t>
  </si>
  <si>
    <t xml:space="preserve">Za vrijeme niskih zimskih ili visokih ljetnih temperatura izvođač radova treba zaštititi objekt, jer se ponavljani rad uslijed smrzavanja ili prebrzog sušenja neće priznati, već mora biti uključen u jediničnu cijenu.
</t>
  </si>
  <si>
    <t xml:space="preserve">Naknadni rad neće se priznati zbog štete nastale uslijed atmosferskih nepogoda ili podzemne vode.
</t>
  </si>
  <si>
    <t xml:space="preserve">Opći tehnički uvjeti 
</t>
  </si>
  <si>
    <t>Posebni uvjeti i uzance vezane za izradu kalkulacije, ponude i ugovaranje radova</t>
  </si>
  <si>
    <t xml:space="preserve">Ukoliko investitor u toku građenja odluči da neki rad ne izvodi, izvođač nema pravo na odštetu ako mu je investitor pravovremeno o tome dao obavijest (prije nabavke materijala ili izvedbe).
</t>
  </si>
  <si>
    <t xml:space="preserve">Jedinične cijene primijenit će se na izvedene količine, bez obzira u kojem postotku iste odstupaju od količina u troškovniku.
</t>
  </si>
  <si>
    <t xml:space="preserve">Nikakve režijske sate neće biti moguće priznati jer sve otežavajuće okolnosti moraju biti ukalkulirane u ponudi uz radove kojima pripadaju.
</t>
  </si>
  <si>
    <t xml:space="preserve">Rizik nekvalitetno izvedenih radova snosi isključivo izvođač, a nedostatke je dužan otkloniti nedostatke o svom trošku (izmjene materijala, ponovljen rad i slično).
</t>
  </si>
  <si>
    <r>
      <rPr>
        <b/>
        <sz val="10"/>
        <rFont val="Zurich LtCn BT"/>
        <family val="2"/>
      </rPr>
      <t>Formiranje jediničnih cijena</t>
    </r>
    <r>
      <rPr>
        <sz val="10"/>
        <rFont val="Zurich LtCn BT"/>
        <family val="2"/>
      </rPr>
      <t xml:space="preserve">
</t>
    </r>
  </si>
  <si>
    <t xml:space="preserve">Jedinične cijene obuhvaćaju sve potrebne radove, pribor, vezna sredstva, brtvila, sav okov i pribor i dr., te sav ugradbeni materijal. Jedinična cijena po jedinici mjere obuhvaća: dobavu, odnosno izradu na gradilištu ili radionici, transport vanjski i na gradilištu, ugradnju i testiranje, preuzimanje od strane nadzora.
</t>
  </si>
  <si>
    <t xml:space="preserve">Ni jedan rad se ne može dva puta platiti, ukoliko nije dva puta rađen bez krivice izvođača, što se utvrđuje arbitražno, a na zahtjev jedne strane. Troškove arbitraže plaća strana za koju se po postupku utvrdi da je u krivu.
</t>
  </si>
  <si>
    <t xml:space="preserve">Sve obaveze i izdatke, te troškove po odredbama ovih uvjeta dužan je izvođač ukalkulirati u ponuđene jedinične cijene za sve radove na objektu i ne može zahtijevati da se ti radovi posebno naplaćuju.
</t>
  </si>
  <si>
    <t xml:space="preserve">Po završetku svih radova i instalacija na zgradi izvođač je dužan ukloniti privremene objekte i priključke, zajedno sa svim alatom, inventarom i skelama, da očisti gradilište i da sva ostala prekopavanja dovede u prvobitno stanje, da u svom trošku, odgovarajućim sredstvima čišćenjem, pranjem, i si. dovede cijeli pogođeni objekt sa instalacijama u potpuno čisto i ispravno stanje i da ih u tom stanju održava do predaje na korištenje. Čišćenja u toku izrade objekta, kao i završno čišćenje ulaze u cijenu radova.
</t>
  </si>
  <si>
    <t>Za sve međusobne odnose, ugovaranje, obračun, odgovornosti i garancije kod građenja primjenjuju se odgovarajuće odredbe Zakona o obveznim odnosima (NN br. 35/05, 41/08, 78/15 i 29/18)</t>
  </si>
  <si>
    <t xml:space="preserve">pečat </t>
  </si>
  <si>
    <t>I GRAĐEVINSKI RADOVI</t>
  </si>
  <si>
    <t>I 1.</t>
  </si>
  <si>
    <t>I 2.</t>
  </si>
  <si>
    <t>I 3.</t>
  </si>
  <si>
    <t>II OBRTNIČKI RADOVI</t>
  </si>
  <si>
    <t>II 1.</t>
  </si>
  <si>
    <t>II 2.</t>
  </si>
  <si>
    <t xml:space="preserve"> I 3.</t>
  </si>
  <si>
    <r>
      <t>S</t>
    </r>
    <r>
      <rPr>
        <b/>
        <sz val="10"/>
        <rFont val="Zurich Lt BT"/>
        <family val="2"/>
      </rPr>
      <t xml:space="preserve">   I GRAĐEVINSKI RADOVI </t>
    </r>
  </si>
  <si>
    <r>
      <t>S</t>
    </r>
    <r>
      <rPr>
        <b/>
        <sz val="10"/>
        <rFont val="Zurich Lt BT"/>
        <family val="2"/>
      </rPr>
      <t xml:space="preserve">   II OBRTNIČKI RADOVI</t>
    </r>
  </si>
  <si>
    <t xml:space="preserve">Izvođač je dužan pribaviti sve potrebne ateste, a tokom gradnje i za potrebe primopredaje radova i tehnički pregled dužan je izvršiti sva potrebna ispitivanja kvalitete izvršenih radova o svojem trošku, što je propisano Zakonom o gradnji (NN br. 153/12, 20/17, 39/19 i 125/19).
Obaveze i dužnosti u toku građenja, te prema nadzoru, investitoru i inspekcijama određene su Zakonom o gradnji (NN br. 153/12, 20/17, 39/19 i 125/19), Pravilnikom o načinu provedbe stručnog nadzora građenja, obrascu, uvjetima i načinu vođenja građevinskog dnevnika te o sadržaju završnog izviješća nadzornog inženjera (NN br. 111/14, 107/15, 20/17, 98/19, 131/21 i 68/22) i Pravilnik o tehničkom pregledu građevine (NN br. 46/18 i 98/19).
</t>
  </si>
  <si>
    <r>
      <t xml:space="preserve">  m</t>
    </r>
    <r>
      <rPr>
        <vertAlign val="superscript"/>
        <sz val="10"/>
        <rFont val="Zurich Lt BT"/>
        <family val="2"/>
      </rPr>
      <t>2</t>
    </r>
  </si>
  <si>
    <t>005.</t>
  </si>
  <si>
    <t>Andreja Kokot, arh. tehn.</t>
  </si>
  <si>
    <t>Andreja Kokot, građ. tehn.</t>
  </si>
  <si>
    <t>NAPOMENA:</t>
  </si>
  <si>
    <r>
      <t xml:space="preserve">  m</t>
    </r>
    <r>
      <rPr>
        <vertAlign val="superscript"/>
        <sz val="10"/>
        <rFont val="Zurich Lt BT"/>
        <family val="2"/>
      </rPr>
      <t>3</t>
    </r>
  </si>
  <si>
    <t>EUR</t>
  </si>
  <si>
    <t xml:space="preserve">PDV 25%EUR </t>
  </si>
  <si>
    <t>cijena EUR</t>
  </si>
  <si>
    <t>Redni broj</t>
  </si>
  <si>
    <t xml:space="preserve">Materijali / mortovi za izvedbu žbuke moraju biti isključiva sa hidrauličkim bezcementnim vezivom. Preporučaju se industrijski predgotovljeni mortovi i snacijski mortovi na bazi veziva NHL/PHV (Natural Hydraulic lime / Prirodno Hidraulično Vapno), u skladu s normom EN 459-1. </t>
  </si>
  <si>
    <t>Ukoliko se mortovi za žbuku izrađuju na gradilištu, za vezivo koristiti isključivo navedeno NHL/PGV, te prani agregat / pijesak, granulacije kako je opisano u  daljnim opisima. Pri tome, omjeri za izradu morta (NHL : agregat) trebaju biti: za predšpric: 1:2, za grubu i finu žbuku žbuku 1:3.</t>
  </si>
  <si>
    <t>Tehnološki postupak izvedbe nove žbuke, tj. obnove žbuke na prethodno pripremljenim površinama mora se izvoditi na slijedeći način, u fazama kako slijedi:</t>
  </si>
  <si>
    <t>1. Izrada i nanošenje, tj. izvedba, vezne žbuke (predšpric), od grubog bezcementnog morta na bazi veziva NHL/PHV, sa agregatom / pijskom granulacije do 4mm, koji se na površinu nanosi kao žitka masa.</t>
  </si>
  <si>
    <t>PRILOZI TROŠKOVNIKU :</t>
  </si>
  <si>
    <t>DOKAZI STRUČNE SPOSOBNOSTI PROJEKTANTA</t>
  </si>
  <si>
    <t>(NN br. 112/17, 34/18, 36/19, 98/19, 31/20, 74/22 i 155/23; članak 1. i 3.)</t>
  </si>
  <si>
    <t>NUŽNA OBNOVA I SANACIJA DIJELA STROPOVA U 2. KATU</t>
  </si>
  <si>
    <t xml:space="preserve">NUŽNA OBNOVA I SANACIJA DIJELA STROPOVA U 2. KATU  </t>
  </si>
  <si>
    <t xml:space="preserve"> - STROPOVI U UČIONICAMA BR. 37 i 41</t>
  </si>
  <si>
    <t>07-AT-2024</t>
  </si>
  <si>
    <t xml:space="preserve">Vinica, veljača 2024. </t>
  </si>
  <si>
    <t>Vinica, veljača 2024.</t>
  </si>
  <si>
    <t>I GRAĐEVINSKO RADOVI</t>
  </si>
  <si>
    <t>Ovim troškovnikom obuhvaćeni su radovi nužne obnove i sanacije dijela stropa u 2. katu zgrade, u</t>
  </si>
  <si>
    <t xml:space="preserve">zoni učionica br. 37 i 41, koji su oštečeni zbog dugotrajnog utjecaja procurjevanja krova iznad </t>
  </si>
  <si>
    <t>predmetnih stropova</t>
  </si>
  <si>
    <t>(NN br. 112/17, 34/18, 36/19, 98/19, 31/20, 74/22</t>
  </si>
  <si>
    <t xml:space="preserve"> i 155/23, članak 1. i 3.)</t>
  </si>
  <si>
    <t>NUŽNA OBNOVA I SANACIJA DIJELA STROPOVA U</t>
  </si>
  <si>
    <t>2. KATU STAROG DIJELA ŠKOLSKE ZGRADE PRVE</t>
  </si>
  <si>
    <t xml:space="preserve">GIMNAZIJE VARAŽDIN - </t>
  </si>
  <si>
    <t>I 1.  PRIPREMNI RADOVI, DEMONTAŽE I RAZGRADNJE</t>
  </si>
  <si>
    <t>Dobava sveg potrebnog materijala i izvedba zaštite podnih površina u prostoriji, po čitavoj površini poda (postojeća podna obrada: parket). Zaštitu izvesti postavom jednog sloja građevinske PVC ili PE folije, te pokrivanje dodatnom zaštitom od građevinskih ploča (OSB ili sl.) u odgovarajučoj debljini (OSB min d=10mm).</t>
  </si>
  <si>
    <t xml:space="preserve">Dobava, postava / montaža, te, po završetku svih radova, skidanje / demontaža i otprema, radne skele u prostoriji / učionici u kojoj se izvode radovi, po čitavoj površini poda. Radna skela u punoj visini prostorije, 4,7m. Skelu izraditi u sustavu konstrukcije od standardnih čeličnih  cijevi, potrebnih spojnih elemenata, sa svim potrebnim ukrućenjima i sidrenjima, sa podištima od drvenih platica i/ili industrijski predgotovljenih podišnih elemenata. U izradu skele uključeno je i izvedba potrebnih penjalica/ljestvi u skeli u svrhu vertikalne komunikacije po skeli, kao i statičko osiguranje/učvrsćenje skele od prevrtanja te zaštita skele od udara groma. Skela mora biti u svemu izvedena u skladu sa postojećim propisima i označena odgovarajućim oznakama zaštite na radu. </t>
  </si>
  <si>
    <t>Razgradnja postojeće daščane oplate podgleda stropa u prostoriji koja je čavlanjem pribijena na nosivu stropnu konstrukciju drvenog stropnog grednika.  U cijenu stavke uključena i otprema i zbrinjavanje otpada od drvenih dasaka na ovlaštenu deponiju udaljenoj od gradilišta do 20 km, kao i čišćenje prostorije po izvedbi stavke.</t>
  </si>
  <si>
    <t>Razgradnja / skidanje postojeće žbuke stropa uključivo i podloga od trščanog pletiva na daščanoj podlozi. U cijenu stavke uključena i otprema i zbrinjavanje otpada od šute žbuke i trstike na ovlaštenu deponiju udaljenu od gradilišta do 20 km, kao i čišćenje prostorije po izvedbi stavke.</t>
  </si>
  <si>
    <t>Razgradnja, tj. čišćenje ispune (šute, pijeska ili sl.) koja se eventualno nalazi unutar drvenog grednika, a iznad daščane oplate grednika (vidi stavka I 1. 004.). Rad se izvodi paralelno sa stavkom I 1. 004.  U cijenu stavke uključena i otprema i zbrinjavanje otpada od šute na ovlaštenu deponiju udaljenoj od gradilišta do 20 km, kao i čišćenje prostorije po izvedbi stavke. Pretpostavvka je da je sloj šute između greda grednika u debljini prosječno 10cm u ugrađenom stanju.</t>
  </si>
  <si>
    <t>006.</t>
  </si>
  <si>
    <t>007.</t>
  </si>
  <si>
    <t>Razgradnja / skidanje postojeće oštećene žbuke zidova do podloge zidne mase (opeka ili kamen). U cijenu stavke uključena i otprema i zbrinjavanje otpada od šute žbuke na ovlaštenu deponiju udaljenu od gradilišta do 20 km, kao i čišćenje prostorije po izvedbi stavke.</t>
  </si>
  <si>
    <t>008.</t>
  </si>
  <si>
    <t>UKUPNO: I 1.  PRIPREMNI RADOVI, DEMONTAŽE I RAZGRADNJE</t>
  </si>
  <si>
    <t>I 2.  ZIDARSKI I SANACIJSKI ZIDARSKI RADOVI</t>
  </si>
  <si>
    <t>UKUPNO: I 2. ZIDARSKI I SANACIJSKI ZIDARSKI RADOVI</t>
  </si>
  <si>
    <t xml:space="preserve">I 3.  TESARSKI RADOVI </t>
  </si>
  <si>
    <r>
      <t>Detaljni pregled drvene stropne konstrukcije, te, po demontaži oštečenih grednih elemenata ( vidi stavke I 1. 008.) izvedba novih dijelova, u istim dimenzijam kao i prethodno demontirani, tj. zamjena dotrajalih i oštećenih elemenata novom građom istih dimenzija kao što je i postojeća građa, od četinjara II. klase, s potrebnim podupiranjem, pripasivanjem i materijalom za pričvršćenje. Predviđa se zamjena u obujmu cca 1m</t>
    </r>
    <r>
      <rPr>
        <vertAlign val="superscript"/>
        <sz val="9"/>
        <rFont val="Zurich Lt BT"/>
        <family val="2"/>
      </rPr>
      <t>3</t>
    </r>
    <r>
      <rPr>
        <sz val="9"/>
        <rFont val="Zurich Lt BT"/>
        <family val="2"/>
      </rPr>
      <t xml:space="preserve"> građe novom, a točna količina odredit će se na objektu nakon detaljnog pregleda, u koordinaciji s nadzorom. Cijena uključuje i zaštitni premaz građe sredstvom protiv truljenja i crvotočina. U cijenu uključeni i sav rad, materijal i spojni elementi. Obračun po m</t>
    </r>
    <r>
      <rPr>
        <vertAlign val="superscript"/>
        <sz val="9"/>
        <rFont val="Zurich Lt BT"/>
        <family val="2"/>
      </rPr>
      <t>3</t>
    </r>
    <r>
      <rPr>
        <sz val="9"/>
        <rFont val="Zurich Lt BT"/>
        <family val="2"/>
      </rPr>
      <t xml:space="preserve"> ugrađene drvene građe.</t>
    </r>
  </si>
  <si>
    <r>
      <t>Dobava materijala i izvedba daščane oplate od dasaka d=2,4 cm, po podgledu sgtropne konstrukcije po sanaciji iste. Drvenu građu je potrebno tretirati sredstvom protiv crvotočine. U cijenu uključeni i sav rad, materijal i spojni elementi. Obračun po m</t>
    </r>
    <r>
      <rPr>
        <vertAlign val="superscript"/>
        <sz val="9"/>
        <rFont val="Zurich Lt BT"/>
        <family val="2"/>
      </rPr>
      <t>2</t>
    </r>
    <r>
      <rPr>
        <sz val="9"/>
        <rFont val="Zurich Lt BT"/>
        <family val="2"/>
      </rPr>
      <t xml:space="preserve"> stvarne površine.</t>
    </r>
  </si>
  <si>
    <t>UKUPNO: I 3. TESARSKI RADOVI</t>
  </si>
  <si>
    <t>UKUPNO: II 1. SUHOMONTAŽNI RADOVI</t>
  </si>
  <si>
    <t>II 1.  SUHOMONTAŽNI I RADOVI</t>
  </si>
  <si>
    <t xml:space="preserve">Dobava materijala te izvedba suhomontažnog gipskartonskog spuštenog stropa kao sustav D112  u prostoriji. Spušteni gipskartonski strop izvodi od jednostrukih gipskartonskih  ploča 12,5 mm. Impregnirane GK ploče učvršćuju se na podkonstrukciju od tipskih čeličnih pocinčanih UD i CD profila (debljina lima 0,6 mm).  Visina spuštanja stropa je od stropne konstrukcije je 0,7m, tj. visina montaže je 400 cm. U cijenu stavke uračunati i ugradnju na strop iznad ploča obloge sloja toplinske izolacije od mekane mineralne vune (MW) debljine 5 cm. Uključivo i kompletno gletanje spojeva ploča stropa, te priprema i brušenje površine, u punoj gotovosti za bojanje. </t>
  </si>
  <si>
    <t>II 2.  SOBOSLIKARSKO-LIČILAČKI RADOVI</t>
  </si>
  <si>
    <t>Dobavljanje sveg potrebnog materijala, te bojanje površina stropova i zidova, preko nove žbuke i gips-suhomontažnih zidova i stropova, poludisperzivnom akrilnom bojom na vodenoj bazi, u tonu prema odabiru projektanta. Svi primjenjeni materijali trebaju biti iz istog (odabranog) sustava/reda primjene, međusobno usklađeni i kompatibilni za primjenu na vrsti podloge koja se obrađuje (žbukani i pogletani zidovi, odn. završno obrađene površine suhe montaže (gips-karton). površine suhe montaže preuzimaju se kao površinski završno obrađene i otprašene, do stupnja za nanošenje impregnacije.</t>
  </si>
  <si>
    <t>Stavka obuhvaća:</t>
  </si>
  <si>
    <t xml:space="preserve"> - temeljni premaz površine disperzivnom impregnacijom, usklađenu s vrstom podloge (žbukani i gletani zidovi, odn suha montaža/gipskarton)</t>
  </si>
  <si>
    <t xml:space="preserve"> - popravljanje površine, mjestimično i po potrebi, disperzivnim kitom iz primjenjenog sustava, u završnoj boji/tonu</t>
  </si>
  <si>
    <t xml:space="preserve"> - dva premaza bojom u tonu; prema izboru i uputama projektanta, a iz ton-karte proizvođaća</t>
  </si>
  <si>
    <r>
      <t>m</t>
    </r>
    <r>
      <rPr>
        <vertAlign val="superscript"/>
        <sz val="10"/>
        <rFont val="Zurich Lt BT"/>
        <family val="2"/>
      </rPr>
      <t>2</t>
    </r>
  </si>
  <si>
    <t>UKUPNO: II 2. SOBOSLIKARSKO-LIČILAČKI RADOVI</t>
  </si>
  <si>
    <t>III 1.  ELEKTROINSTALATERSKI RADOVI</t>
  </si>
  <si>
    <t>III 1.</t>
  </si>
  <si>
    <t>a) rasvjetna tijela (stropne svjetiljke) demontaža</t>
  </si>
  <si>
    <t>b) elektro instalacijski vodovi; demontaža i zbrinjavanje otpada</t>
  </si>
  <si>
    <t xml:space="preserve">Dobavljanje sveg potrebnog materijala te izvedba novog elektroinstalaterskog ožičenja za rasvajetu, u skladu s prije postojećim rasporedom rasvjetnih tijela. Uključivo ožičenje i instalacijske cijevi ugrađena iznad spuštenog stropa. </t>
  </si>
  <si>
    <t xml:space="preserve">Razgradnja i demontaža postojećih elemenata elektroistalaterskog razvoda i armatura (svjetiljki) na i u sklopu stropa koji se razgrađuje. Rasvjetna tijela se odlažu na pogodnom mjestu u zgradi, a predviđa ih se ponovo ugraditi po sanaciji stropa, tj. izvedbi novog spuštenog stropa. </t>
  </si>
  <si>
    <t>Ponovna montaža postojećih, prije demontiranih (vidi stavka III 1. 001. a) ) rasvjetnih tijela na pozicije na stropu po sanaciji istog, odn. po izvedbi novog spuštenog stropa, uključivo eventualni potrebni novi ovjesi i puštanje u pogon.</t>
  </si>
  <si>
    <t>UKUPNO: III 1. ELEKTROINSTALATERSKI RADOVI</t>
  </si>
  <si>
    <t>009.</t>
  </si>
  <si>
    <t>Vertikalni transport šute unutar objekta do vanjske gradilišne deponije, dizalom i podiznom platformom. U stavku su uključene sigurnosne i zaštitne mjere jer je objekat u funkciji.</t>
  </si>
  <si>
    <t>010.</t>
  </si>
  <si>
    <t>Utovar i odvoz, te zbrinjavanje građevinskog otpada s gradilišne deponije na ovlaštenu deponiju udaljenu od gradilišta do 20 km.</t>
  </si>
  <si>
    <t>PRIPREMNI RADOVI, DEMONTAŽE I RAZGRADNJE</t>
  </si>
  <si>
    <t>ZIDARSKI I SANACIJSKI ZIDARSKI RADOVI</t>
  </si>
  <si>
    <t>TESARSKI RADOVI</t>
  </si>
  <si>
    <t>SUHOMONTAŽNI RADOVI</t>
  </si>
  <si>
    <t>SOBOSLIKARSKO-LIČILAČKI RADOVI</t>
  </si>
  <si>
    <t>III INSTALATERSKI RADOVI</t>
  </si>
  <si>
    <t>ELEKTROINSTALATERSKI RADOVI</t>
  </si>
  <si>
    <t xml:space="preserve">S V E U K U P N O   (I + II + III)   </t>
  </si>
  <si>
    <r>
      <t>S</t>
    </r>
    <r>
      <rPr>
        <b/>
        <sz val="10"/>
        <rFont val="Zurich Lt BT"/>
        <family val="2"/>
      </rPr>
      <t xml:space="preserve">   III INSTALATERSKI RADOVI</t>
    </r>
  </si>
  <si>
    <t>REKAPITULACIJA - UČIONICA br. 37</t>
  </si>
  <si>
    <t xml:space="preserve">GRAĐEVINSKIH, OBRTNIČKIH I </t>
  </si>
  <si>
    <t>INSTALATERSKIH RADOVA</t>
  </si>
  <si>
    <t>UČIONICA br. 37</t>
  </si>
  <si>
    <t>TROŠKOVNIK GRAĐEVINSKIH, OBRTNIČKIH I</t>
  </si>
  <si>
    <t>UČIONICA br. 41</t>
  </si>
  <si>
    <t xml:space="preserve">Dobavljanje sveg potrebnog materijala, priprema/izrada mortova te izvedba unutrašnje višeslojne žbuke na dijelovima/površinama zidova na kojima je prethodno razgrađena / skinuta stara i oštećena žbuka (vidi stavka I 1.004.). </t>
  </si>
  <si>
    <t xml:space="preserve">2. Izrada i nanošenje, tj. izvedba,  grube žbuke, mortom gušće (standardne) konzistencije, od grubog bezcementnog morta na bazi veziva NHL/PHV, sa agregatom / pijskom granulacije do 4mm, Debljina sloja grube žbuke treba optimalno biti min 2cm, odn. u skladu s debljinama sloja kojim se osigurava i postiže ujednačenost ravnine s debljinom postojećih dijelova žbuke. </t>
  </si>
  <si>
    <t>3. Izrada i nanošenje, tj. izvedba fine/završne žbuke, mortom gušće (standardne) konzistencije, od finog bezcementnog morta na bazi veziva NHL/PHV, sa agregatom / pijskom granulacije do 1mm, Završni sloj u glatkoj izvedbi. Debljina sloja grube žbuke treba optimalno biti do 1cm, odn. u skladu s debljinama slloja kojim se osigurava i postiže ujednačenost ravnine s debljinom postojećih dijelova žbuke.</t>
  </si>
  <si>
    <t xml:space="preserve">Količine stavke su utvrđene temeljem vizualnog pregleda i analize po vizualnom pregledu i izmjeri, a točne količina, pozicije i pojedine površine i mjesta na kojima je na fasadi potrebno intervenirati zahvatom/radovima po ovoj stavci utvrditi će se detaljnim pregledom prije početka radova, pri čemu će iste utvrditi/odrediti komisijski nadzorni inženjer i projektant/izrađivač ovog troškovnika. </t>
  </si>
  <si>
    <t>Dobava sveg potrebnog materijala (metalnih i/ili drvenih podupirača, drvenih greda, dasaka i sl.) te izvedba podupiranja kompletne drvene gredne stropne konstrukcije u prostoriji. Podupiranje do visine od 4.7m. Sustav podupiranja utvrditi će se u konzultaciji s nadzorom, a pretpostavlja se da će se isto izvoditi sa drvenim gre azgradnja, tj. čišćenje ispune (šute, pijeska ili sl.) koja se eventualno nalazi unutar drvenog grednika, a iznad daščane oplate grednika (vidi stavka I 1. 004.). Rad se izvodi paralelno sa stavkom I 1. 004.  U cijenu stavke uključena i otprema i zbrinjavanje otpada od šute na ovlaštenu deponiju udaljenoj od gradilišta do 20 km, kao i čišćenje prostorije po izvedbi stavke. Pretpostavka je da je sloj šute između greda grednika u debljini prosječno 10cm u ugrađenom stanju.</t>
  </si>
  <si>
    <t xml:space="preserve">Sve odredbe ovih uvjeta smatraju se sastavnim dijelom opisa svake pojedine stavke ovog troškovnika.
Specifikacije (tekstualni dio) i eventualni grafički prikazi predstavljaju cjelinu i stoje makar jednom od njih naznačeno obaveza je za izvoditelja. Sve eventualne nejasnoće i nedefiniranosti izvođač radova treba utvrditi sa projektantom i nadzorom i otkloniti u zadanom roku.
U slučaju da izvođač predlaže iz svojih razloga ili iz razloga ekonomičnosti druga projektantska rješenja dužan je izraditi dokumentaciju (tekstualnu i grafičku) i dati je na odobrenje projektantu, nadzoru i investitoru.
</t>
  </si>
  <si>
    <t xml:space="preserve">Izvođač je dužan izraditi projekt organizacije gradilišta u skladu sa Zakonom o gradnji i uskladiti ga sa mogućnostima na građevnoj čestici, te ishoditi sve suglasnosti vezano za promet i komunalnu infrastrukturu. Svi troškovi proizišli iz formiranja gradilišta kao i troškovi osiguranja istog su obaveza izvođača.
</t>
  </si>
  <si>
    <t>GRAĐEVINSKIH, OBRTNIČKIH I</t>
  </si>
  <si>
    <t>UKUPNA CIJENA SVIH RADOVA UČIONICA  br. 37   :                                                           EUR</t>
  </si>
  <si>
    <t>U Č I O N I C A   br.  37</t>
  </si>
  <si>
    <t>UKUPNA   CIJENA  SVIH RADOVA UČIONICA br. 37 :                                                           EUR</t>
  </si>
  <si>
    <t>U Č I O N I C A   br.  41</t>
  </si>
  <si>
    <t>UKUPNA CIJENA SVIH RADOVA UČIONICA  br. 41   :                                                           EUR</t>
  </si>
  <si>
    <t>UKUPNA   CIJENA  SVIH RADOVA UČIONICA br. 41 :                                                           EUR</t>
  </si>
  <si>
    <t>U Č I O N I C A  br. 37 ; UKUPNO ………………………</t>
  </si>
  <si>
    <t>U Č I O N I C A  br. 41 ; UKUPNO ………………………</t>
  </si>
  <si>
    <t>UKUPNA CIJENA SVIH RADOVA UČIONICA  br. 37 + br. 41   :                                              EUR</t>
  </si>
  <si>
    <t>SVEUKUPNA   CIJENA  SVIH RADOVA   UČIONICA br. 37 + br. 41 :                                     EUR</t>
  </si>
  <si>
    <t>R E K A P I T U L A C I J A  -  S V E U K U P N I   I S K A Z :</t>
  </si>
  <si>
    <r>
      <t>Obračun po m</t>
    </r>
    <r>
      <rPr>
        <vertAlign val="superscript"/>
        <sz val="10"/>
        <rFont val="Zurich Lt BT"/>
        <family val="2"/>
      </rPr>
      <t>2</t>
    </r>
    <r>
      <rPr>
        <sz val="10"/>
        <rFont val="Zurich Lt BT"/>
        <family val="2"/>
      </rPr>
      <t xml:space="preserve"> tlocrtne projekcije (površine poda) skele.</t>
    </r>
  </si>
  <si>
    <r>
      <t>Obračun po m</t>
    </r>
    <r>
      <rPr>
        <vertAlign val="superscript"/>
        <sz val="10"/>
        <rFont val="Zurich Lt BT"/>
        <family val="2"/>
      </rPr>
      <t>2</t>
    </r>
    <r>
      <rPr>
        <sz val="10"/>
        <rFont val="Zurich Lt BT"/>
        <family val="2"/>
      </rPr>
      <t xml:space="preserve"> tlocrta površine stropa.</t>
    </r>
  </si>
  <si>
    <r>
      <t>Obračun po m</t>
    </r>
    <r>
      <rPr>
        <vertAlign val="superscript"/>
        <sz val="10"/>
        <rFont val="Zurich Lt BT"/>
        <family val="2"/>
      </rPr>
      <t>2</t>
    </r>
    <r>
      <rPr>
        <sz val="10"/>
        <rFont val="Zurich Lt BT"/>
        <family val="2"/>
      </rPr>
      <t xml:space="preserve"> razvijene površine zida.</t>
    </r>
  </si>
  <si>
    <r>
      <t>Razgradnja dijela drvene gredne stropne konstrukcije u zoni i na pozicijama na kojima je ista oštećena od vljage i/ili truljenja. Potrebni obujam te elemente koje se demontira određuje se u konzultaciji sa nadzorom. Za potrebe obračuna, predviđa se da je stupanj oštećenja građe u obujmu do ukupno 1m</t>
    </r>
    <r>
      <rPr>
        <vertAlign val="superscript"/>
        <sz val="10"/>
        <rFont val="Zurich Lt BT"/>
        <family val="2"/>
      </rPr>
      <t>3</t>
    </r>
    <r>
      <rPr>
        <sz val="10"/>
        <rFont val="Zurich Lt BT"/>
        <family val="2"/>
      </rPr>
      <t xml:space="preserve"> u ugrađenom stanju.  U cijenu stavke uključena i otprema i zbrinjavanje otpada od drveta na ovlaštenu deponiju udaljenoj od gradilišta do 20 km, kao i čišćenje prostorije po izvedbi stavke. </t>
    </r>
  </si>
  <si>
    <r>
      <t>Obračun po m</t>
    </r>
    <r>
      <rPr>
        <vertAlign val="superscript"/>
        <sz val="10"/>
        <rFont val="Zurich Lt BT"/>
        <family val="2"/>
      </rPr>
      <t xml:space="preserve">3 </t>
    </r>
    <r>
      <rPr>
        <sz val="10"/>
        <rFont val="Zurich Lt BT"/>
        <family val="2"/>
      </rPr>
      <t xml:space="preserve"> pretpostavljenog obujma demontirane građe u ugrađenom stanju. </t>
    </r>
  </si>
  <si>
    <r>
      <t>m</t>
    </r>
    <r>
      <rPr>
        <vertAlign val="superscript"/>
        <sz val="10"/>
        <rFont val="Zurich Lt BT"/>
        <family val="2"/>
      </rPr>
      <t>3</t>
    </r>
  </si>
  <si>
    <r>
      <t>Obračun žbuke po m</t>
    </r>
    <r>
      <rPr>
        <vertAlign val="superscript"/>
        <sz val="10"/>
        <rFont val="Zurich Lt BT"/>
        <family val="2"/>
      </rPr>
      <t>2</t>
    </r>
    <r>
      <rPr>
        <sz val="10"/>
        <rFont val="Zurich Lt BT"/>
        <family val="2"/>
      </rPr>
      <t xml:space="preserve">  površine u ugrađenom stanju.   </t>
    </r>
  </si>
  <si>
    <r>
      <t>m</t>
    </r>
    <r>
      <rPr>
        <vertAlign val="superscript"/>
        <sz val="10"/>
        <rFont val="Zurich Lt BT"/>
        <family val="2"/>
      </rPr>
      <t>1</t>
    </r>
  </si>
  <si>
    <r>
      <t>Detaljni pregled drvene stropne konstrukcije, te, po demontaži oštečenih grednih elemenata ( vidi stavke I 1. 008.) izvedba novih dijelova, u istim dimenzijam kao i prethodno demontirani, tj. zamjena dotrajalih i oštećenih elemenata novom građom istih dimenzija kao što je i postojeća građa, od četinjara II. klase, s potrebnim podupiranjem, pripasivanjem i materijalom za pričvršćenje. Predviđa se zamjena u obujmu cca 1m</t>
    </r>
    <r>
      <rPr>
        <vertAlign val="superscript"/>
        <sz val="10"/>
        <rFont val="Zurich Lt BT"/>
        <family val="2"/>
      </rPr>
      <t>3</t>
    </r>
    <r>
      <rPr>
        <sz val="10"/>
        <rFont val="Zurich Lt BT"/>
        <family val="2"/>
      </rPr>
      <t xml:space="preserve"> građe novom, a točna količina odredit će se na objektu nakon detaljnog pregleda, u koordinaciji s nadzorom. Cijena uključuje i zaštitni premaz građe sredstvom protiv truljenja i crvotočina. U cijenu uključeni i sav rad, materijal i spojni elementi. Obračun po m</t>
    </r>
    <r>
      <rPr>
        <vertAlign val="superscript"/>
        <sz val="10"/>
        <rFont val="Zurich Lt BT"/>
        <family val="2"/>
      </rPr>
      <t>3</t>
    </r>
    <r>
      <rPr>
        <sz val="10"/>
        <rFont val="Zurich Lt BT"/>
        <family val="2"/>
      </rPr>
      <t xml:space="preserve"> ugrađene drvene građe.</t>
    </r>
  </si>
  <si>
    <r>
      <t>Dobava materijala i izvedba daščane oplate od dasaka d=2,4 cm, po podgledu sgtropne konstrukcije po sanaciji iste. Drvenu građu je potrebno tretirati sredstvom protiv crvotočine. U cijenu uključeni i sav rad, materijal i spojni elementi. Obračun po m</t>
    </r>
    <r>
      <rPr>
        <vertAlign val="superscript"/>
        <sz val="10"/>
        <rFont val="Zurich Lt BT"/>
        <family val="2"/>
      </rPr>
      <t>2</t>
    </r>
    <r>
      <rPr>
        <sz val="10"/>
        <rFont val="Zurich Lt BT"/>
        <family val="2"/>
      </rPr>
      <t xml:space="preserve"> stvarne površine.</t>
    </r>
  </si>
  <si>
    <t>REKAPITULACIJA - UČIONICA br. 41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</si>
</sst>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mm/yy"/>
    <numFmt numFmtId="167" formatCode="_-* #,##0.00\ _k_n_-;\-* #,##0.00\ _k_n_-;_-* \-??\ _k_n_-;_-@_-"/>
    <numFmt numFmtId="168" formatCode="mmm/dd"/>
    <numFmt numFmtId="169" formatCode="\(0.00\)"/>
    <numFmt numFmtId="170" formatCode="#,##0.00_ ;[Red]\-#,##0.00\ "/>
    <numFmt numFmtId="171" formatCode="#,##0.00\ _k_n"/>
    <numFmt numFmtId="172" formatCode="0.00_ ;[Red]\-0.00\ "/>
    <numFmt numFmtId="173" formatCode="0.0"/>
    <numFmt numFmtId="174" formatCode="0_ ;[Red]\-0\ "/>
    <numFmt numFmtId="175" formatCode="00&quot;. &quot;"/>
    <numFmt numFmtId="176" formatCode="#.##000"/>
    <numFmt numFmtId="177" formatCode="000&quot;. &quot;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##0;###0"/>
    <numFmt numFmtId="183" formatCode="[$-409]h:mm\ AM/PM;@"/>
    <numFmt numFmtId="184" formatCode="#,##0.00\ &quot;kn&quot;"/>
    <numFmt numFmtId="185" formatCode="#,##0.00;[Red]#,##0.00"/>
    <numFmt numFmtId="186" formatCode="#,##0.0"/>
    <numFmt numFmtId="187" formatCode="#,##0.00\ &quot;kn&quot;;[Red]#,##0.00\ &quot;kn&quot;"/>
  </numFmts>
  <fonts count="89">
    <font>
      <sz val="10"/>
      <name val="Arial"/>
      <family val="2"/>
    </font>
    <font>
      <sz val="9"/>
      <name val="Arial"/>
      <family val="2"/>
    </font>
    <font>
      <sz val="10"/>
      <name val="Zurich Lt BT"/>
      <family val="2"/>
    </font>
    <font>
      <b/>
      <sz val="10"/>
      <name val="Zurich Lt BT"/>
      <family val="2"/>
    </font>
    <font>
      <b/>
      <sz val="11"/>
      <name val="Zurich LtCn BT"/>
      <family val="2"/>
    </font>
    <font>
      <b/>
      <sz val="9"/>
      <name val="Zurich LtCn BT"/>
      <family val="2"/>
    </font>
    <font>
      <b/>
      <sz val="9"/>
      <name val="Arial"/>
      <family val="2"/>
    </font>
    <font>
      <b/>
      <sz val="20"/>
      <name val="Zurich LtCn BT"/>
      <family val="2"/>
    </font>
    <font>
      <b/>
      <sz val="12"/>
      <name val="Zurich Lt BT"/>
      <family val="2"/>
    </font>
    <font>
      <i/>
      <sz val="10"/>
      <name val="Zurich Lt BT"/>
      <family val="2"/>
    </font>
    <font>
      <b/>
      <sz val="11"/>
      <name val="Zurich Lt BT"/>
      <family val="2"/>
    </font>
    <font>
      <b/>
      <u val="single"/>
      <sz val="10"/>
      <name val="Zurich Lt BT"/>
      <family val="2"/>
    </font>
    <font>
      <i/>
      <sz val="10"/>
      <name val="Zurich Ex BT"/>
      <family val="2"/>
    </font>
    <font>
      <b/>
      <i/>
      <sz val="11"/>
      <name val="Zurich LtCn BT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Zurich LtCn BT"/>
      <family val="2"/>
    </font>
    <font>
      <b/>
      <sz val="26"/>
      <name val="Zurich LtCn BT"/>
      <family val="2"/>
    </font>
    <font>
      <b/>
      <sz val="12"/>
      <name val="Arial"/>
      <family val="2"/>
    </font>
    <font>
      <b/>
      <sz val="16"/>
      <name val="Zurich LtCn BT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1.5"/>
      <name val="Zurich LtCn BT"/>
      <family val="2"/>
    </font>
    <font>
      <b/>
      <i/>
      <sz val="11.5"/>
      <name val="Zurich LtCn BT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Zurich Lt BT"/>
      <family val="2"/>
    </font>
    <font>
      <b/>
      <sz val="18"/>
      <name val="Zurich LtCn BT"/>
      <family val="2"/>
    </font>
    <font>
      <sz val="9"/>
      <name val="Zurich Lt BT"/>
      <family val="2"/>
    </font>
    <font>
      <b/>
      <sz val="7.5"/>
      <name val="Zurich LtCn BT"/>
      <family val="2"/>
    </font>
    <font>
      <sz val="7.5"/>
      <name val="Zurich LtCn BT"/>
      <family val="2"/>
    </font>
    <font>
      <sz val="9"/>
      <name val="Zurich LtCn BT"/>
      <family val="2"/>
    </font>
    <font>
      <b/>
      <sz val="14"/>
      <name val="Zurich Lt BT"/>
      <family val="2"/>
    </font>
    <font>
      <b/>
      <sz val="14"/>
      <name val="Symbol"/>
      <family val="1"/>
    </font>
    <font>
      <sz val="9"/>
      <name val="Arial Narrow"/>
      <family val="2"/>
    </font>
    <font>
      <sz val="10"/>
      <name val="Zurich LtCn BT"/>
      <family val="2"/>
    </font>
    <font>
      <vertAlign val="superscript"/>
      <sz val="9"/>
      <name val="Zurich Lt BT"/>
      <family val="2"/>
    </font>
    <font>
      <vertAlign val="superscript"/>
      <sz val="10"/>
      <name val="Zurich Lt BT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2"/>
      <name val="Zurich Lt BT"/>
      <family val="2"/>
    </font>
    <font>
      <b/>
      <i/>
      <sz val="12"/>
      <name val="Arial"/>
      <family val="2"/>
    </font>
    <font>
      <b/>
      <i/>
      <sz val="11"/>
      <name val="Zurich Lt BT"/>
      <family val="2"/>
    </font>
    <font>
      <b/>
      <i/>
      <sz val="10"/>
      <name val="Zurich Lt BT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Zurich Lt BT"/>
      <family val="2"/>
    </font>
    <font>
      <sz val="10"/>
      <color indexed="9"/>
      <name val="Zurich Lt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Zurich Lt BT"/>
      <family val="2"/>
    </font>
    <font>
      <sz val="10"/>
      <color theme="0"/>
      <name val="Zurich Lt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20" borderId="1" applyNumberFormat="0" applyFont="0" applyAlignment="0" applyProtection="0"/>
    <xf numFmtId="165" fontId="0" fillId="0" borderId="0" applyFont="0" applyFill="0" applyBorder="0" applyAlignment="0" applyProtection="0"/>
    <xf numFmtId="0" fontId="70" fillId="21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2" fillId="28" borderId="2" applyNumberFormat="0" applyAlignment="0" applyProtection="0"/>
    <xf numFmtId="0" fontId="73" fillId="28" borderId="3" applyNumberFormat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80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justify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justify"/>
    </xf>
    <xf numFmtId="4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2" fillId="0" borderId="0" xfId="52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2" fillId="0" borderId="0" xfId="53" applyFont="1" applyAlignment="1">
      <alignment vertical="top"/>
      <protection/>
    </xf>
    <xf numFmtId="0" fontId="2" fillId="0" borderId="0" xfId="53" applyFont="1" applyAlignment="1">
      <alignment horizontal="center" vertical="top"/>
      <protection/>
    </xf>
    <xf numFmtId="0" fontId="18" fillId="0" borderId="0" xfId="53" applyFont="1" applyAlignment="1">
      <alignment/>
      <protection/>
    </xf>
    <xf numFmtId="0" fontId="2" fillId="0" borderId="0" xfId="53" applyFont="1">
      <alignment/>
      <protection/>
    </xf>
    <xf numFmtId="4" fontId="2" fillId="0" borderId="0" xfId="53" applyNumberFormat="1" applyFont="1">
      <alignment/>
      <protection/>
    </xf>
    <xf numFmtId="4" fontId="2" fillId="0" borderId="0" xfId="53" applyNumberFormat="1" applyFont="1" applyAlignment="1">
      <alignment horizontal="right"/>
      <protection/>
    </xf>
    <xf numFmtId="0" fontId="2" fillId="0" borderId="0" xfId="53" applyFont="1" applyBorder="1" applyAlignment="1">
      <alignment vertical="top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0" xfId="53" applyFont="1" applyBorder="1" applyAlignment="1">
      <alignment horizontal="left" vertical="top" wrapText="1"/>
      <protection/>
    </xf>
    <xf numFmtId="4" fontId="2" fillId="0" borderId="0" xfId="53" applyNumberFormat="1" applyFont="1" applyBorder="1" applyAlignment="1">
      <alignment horizontal="right"/>
      <protection/>
    </xf>
    <xf numFmtId="0" fontId="0" fillId="0" borderId="0" xfId="53" applyFont="1" applyAlignment="1">
      <alignment vertical="top"/>
      <protection/>
    </xf>
    <xf numFmtId="0" fontId="0" fillId="0" borderId="0" xfId="53" applyFont="1">
      <alignment/>
      <protection/>
    </xf>
    <xf numFmtId="4" fontId="3" fillId="0" borderId="10" xfId="53" applyNumberFormat="1" applyFont="1" applyBorder="1" applyAlignment="1">
      <alignment horizontal="right" vertical="center" wrapText="1"/>
      <protection/>
    </xf>
    <xf numFmtId="0" fontId="8" fillId="0" borderId="0" xfId="53" applyFont="1" applyAlignment="1">
      <alignment horizontal="left" vertical="top"/>
      <protection/>
    </xf>
    <xf numFmtId="0" fontId="19" fillId="0" borderId="0" xfId="53" applyFont="1" applyAlignment="1">
      <alignment/>
      <protection/>
    </xf>
    <xf numFmtId="4" fontId="3" fillId="0" borderId="0" xfId="53" applyNumberFormat="1" applyFont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top"/>
      <protection/>
    </xf>
    <xf numFmtId="4" fontId="23" fillId="0" borderId="0" xfId="0" applyNumberFormat="1" applyFont="1" applyAlignment="1">
      <alignment horizontal="justify"/>
    </xf>
    <xf numFmtId="4" fontId="24" fillId="0" borderId="11" xfId="0" applyNumberFormat="1" applyFont="1" applyBorder="1" applyAlignment="1">
      <alignment horizontal="right"/>
    </xf>
    <xf numFmtId="0" fontId="3" fillId="0" borderId="0" xfId="52" applyFont="1" applyAlignment="1">
      <alignment horizontal="center" vertical="top"/>
      <protection/>
    </xf>
    <xf numFmtId="0" fontId="4" fillId="0" borderId="0" xfId="52" applyFont="1">
      <alignment/>
      <protection/>
    </xf>
    <xf numFmtId="0" fontId="20" fillId="0" borderId="0" xfId="52" applyFont="1">
      <alignment/>
      <protection/>
    </xf>
    <xf numFmtId="4" fontId="20" fillId="0" borderId="0" xfId="52" applyNumberFormat="1" applyFont="1">
      <alignment/>
      <protection/>
    </xf>
    <xf numFmtId="4" fontId="20" fillId="0" borderId="0" xfId="52" applyNumberFormat="1" applyFont="1" applyAlignment="1">
      <alignment horizontal="right"/>
      <protection/>
    </xf>
    <xf numFmtId="4" fontId="25" fillId="0" borderId="0" xfId="52" applyNumberFormat="1" applyFont="1" applyAlignment="1">
      <alignment horizontal="justify"/>
      <protection/>
    </xf>
    <xf numFmtId="0" fontId="2" fillId="0" borderId="0" xfId="52" applyFont="1" applyAlignment="1">
      <alignment horizontal="center" vertical="top"/>
      <protection/>
    </xf>
    <xf numFmtId="0" fontId="28" fillId="0" borderId="0" xfId="52" applyFont="1" applyAlignment="1">
      <alignment horizontal="center"/>
      <protection/>
    </xf>
    <xf numFmtId="4" fontId="1" fillId="0" borderId="0" xfId="52" applyNumberFormat="1" applyFont="1">
      <alignment/>
      <protection/>
    </xf>
    <xf numFmtId="0" fontId="29" fillId="0" borderId="0" xfId="52" applyFont="1">
      <alignment/>
      <protection/>
    </xf>
    <xf numFmtId="4" fontId="29" fillId="0" borderId="0" xfId="52" applyNumberFormat="1" applyFont="1">
      <alignment/>
      <protection/>
    </xf>
    <xf numFmtId="4" fontId="6" fillId="0" borderId="0" xfId="52" applyNumberFormat="1" applyFont="1" applyAlignment="1">
      <alignment horizontal="justify"/>
      <protection/>
    </xf>
    <xf numFmtId="4" fontId="2" fillId="0" borderId="0" xfId="52" applyNumberFormat="1" applyFont="1" applyAlignment="1">
      <alignment horizontal="justify"/>
      <protection/>
    </xf>
    <xf numFmtId="0" fontId="2" fillId="0" borderId="0" xfId="52" applyFont="1">
      <alignment/>
      <protection/>
    </xf>
    <xf numFmtId="4" fontId="2" fillId="0" borderId="0" xfId="52" applyNumberFormat="1" applyFont="1">
      <alignment/>
      <protection/>
    </xf>
    <xf numFmtId="4" fontId="2" fillId="0" borderId="0" xfId="52" applyNumberFormat="1" applyFont="1" applyAlignment="1">
      <alignment horizontal="right"/>
      <protection/>
    </xf>
    <xf numFmtId="0" fontId="2" fillId="0" borderId="0" xfId="52" applyFont="1" applyAlignment="1">
      <alignment horizontal="center" wrapText="1"/>
      <protection/>
    </xf>
    <xf numFmtId="4" fontId="2" fillId="0" borderId="0" xfId="34" applyNumberFormat="1" applyFont="1" applyAlignment="1">
      <alignment horizontal="right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2" fillId="0" borderId="0" xfId="0" applyFont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0" fillId="0" borderId="12" xfId="0" applyBorder="1" applyAlignment="1">
      <alignment/>
    </xf>
    <xf numFmtId="0" fontId="34" fillId="0" borderId="0" xfId="52" applyFont="1" applyAlignment="1">
      <alignment horizontal="left" vertical="top"/>
      <protection/>
    </xf>
    <xf numFmtId="0" fontId="34" fillId="0" borderId="0" xfId="52" applyFont="1" applyAlignment="1">
      <alignment horizontal="center" vertical="top"/>
      <protection/>
    </xf>
    <xf numFmtId="0" fontId="34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4" fontId="3" fillId="0" borderId="0" xfId="52" applyNumberFormat="1" applyFont="1" applyAlignment="1">
      <alignment horizontal="left"/>
      <protection/>
    </xf>
    <xf numFmtId="4" fontId="3" fillId="0" borderId="0" xfId="52" applyNumberFormat="1" applyFont="1" applyAlignment="1">
      <alignment horizontal="right"/>
      <protection/>
    </xf>
    <xf numFmtId="0" fontId="5" fillId="0" borderId="13" xfId="52" applyFont="1" applyBorder="1" applyAlignment="1">
      <alignment horizontal="center" vertical="center" wrapText="1"/>
      <protection/>
    </xf>
    <xf numFmtId="4" fontId="5" fillId="0" borderId="13" xfId="52" applyNumberFormat="1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4" fontId="5" fillId="0" borderId="14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top"/>
      <protection/>
    </xf>
    <xf numFmtId="0" fontId="3" fillId="0" borderId="10" xfId="52" applyFont="1" applyBorder="1" applyAlignment="1">
      <alignment horizontal="left"/>
      <protection/>
    </xf>
    <xf numFmtId="0" fontId="2" fillId="0" borderId="10" xfId="52" applyFont="1" applyBorder="1" applyAlignment="1">
      <alignment horizontal="center" vertical="top" wrapText="1"/>
      <protection/>
    </xf>
    <xf numFmtId="4" fontId="3" fillId="0" borderId="15" xfId="52" applyNumberFormat="1" applyFont="1" applyBorder="1" applyAlignment="1">
      <alignment horizontal="right"/>
      <protection/>
    </xf>
    <xf numFmtId="4" fontId="2" fillId="0" borderId="0" xfId="52" applyNumberFormat="1" applyFont="1" applyBorder="1" applyAlignment="1">
      <alignment horizontal="right" vertical="top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4" fontId="5" fillId="0" borderId="0" xfId="52" applyNumberFormat="1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right"/>
      <protection/>
    </xf>
    <xf numFmtId="0" fontId="8" fillId="0" borderId="0" xfId="52" applyFont="1" applyAlignment="1">
      <alignment horizontal="center"/>
      <protection/>
    </xf>
    <xf numFmtId="0" fontId="11" fillId="0" borderId="0" xfId="52" applyFont="1" applyAlignment="1">
      <alignment horizontal="right" vertical="top"/>
      <protection/>
    </xf>
    <xf numFmtId="0" fontId="11" fillId="0" borderId="0" xfId="52" applyFont="1">
      <alignment/>
      <protection/>
    </xf>
    <xf numFmtId="4" fontId="12" fillId="0" borderId="0" xfId="52" applyNumberFormat="1" applyFont="1" applyAlignment="1">
      <alignment horizontal="center"/>
      <protection/>
    </xf>
    <xf numFmtId="4" fontId="2" fillId="0" borderId="0" xfId="34" applyNumberFormat="1" applyFont="1" applyAlignment="1">
      <alignment horizontal="justify"/>
    </xf>
    <xf numFmtId="0" fontId="2" fillId="0" borderId="0" xfId="52" applyFont="1" applyBorder="1" applyAlignment="1">
      <alignment horizontal="right" vertical="top" wrapText="1"/>
      <protection/>
    </xf>
    <xf numFmtId="4" fontId="2" fillId="0" borderId="0" xfId="52" applyNumberFormat="1" applyFont="1" applyBorder="1" applyAlignment="1">
      <alignment horizontal="right" wrapText="1"/>
      <protection/>
    </xf>
    <xf numFmtId="0" fontId="2" fillId="0" borderId="16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35" fillId="0" borderId="10" xfId="52" applyFont="1" applyBorder="1" applyAlignment="1">
      <alignment horizontal="justify" wrapText="1"/>
      <protection/>
    </xf>
    <xf numFmtId="0" fontId="2" fillId="0" borderId="0" xfId="52" applyFont="1" applyBorder="1" applyAlignment="1">
      <alignment horizontal="left" vertical="top" wrapText="1"/>
      <protection/>
    </xf>
    <xf numFmtId="169" fontId="2" fillId="0" borderId="0" xfId="52" applyNumberFormat="1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right" vertical="top" wrapText="1"/>
      <protection/>
    </xf>
    <xf numFmtId="169" fontId="9" fillId="0" borderId="0" xfId="52" applyNumberFormat="1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justify" vertical="center"/>
      <protection/>
    </xf>
    <xf numFmtId="0" fontId="2" fillId="0" borderId="10" xfId="52" applyFont="1" applyBorder="1" applyAlignment="1">
      <alignment horizontal="justify" vertical="center"/>
      <protection/>
    </xf>
    <xf numFmtId="4" fontId="3" fillId="0" borderId="15" xfId="34" applyNumberFormat="1" applyFont="1" applyBorder="1" applyAlignment="1">
      <alignment horizontal="right" vertical="center"/>
    </xf>
    <xf numFmtId="0" fontId="2" fillId="0" borderId="0" xfId="52" applyFont="1" applyBorder="1" applyAlignment="1">
      <alignment horizontal="justify" vertical="center"/>
      <protection/>
    </xf>
    <xf numFmtId="0" fontId="3" fillId="0" borderId="0" xfId="52" applyFont="1" applyBorder="1" applyAlignment="1">
      <alignment horizontal="justify" vertical="center" wrapText="1"/>
      <protection/>
    </xf>
    <xf numFmtId="4" fontId="2" fillId="0" borderId="0" xfId="52" applyNumberFormat="1" applyFont="1" applyBorder="1" applyAlignment="1">
      <alignment horizontal="right" vertical="center"/>
      <protection/>
    </xf>
    <xf numFmtId="4" fontId="2" fillId="0" borderId="0" xfId="52" applyNumberFormat="1" applyFont="1" applyBorder="1" applyAlignment="1">
      <alignment horizontal="right" vertical="center" wrapText="1"/>
      <protection/>
    </xf>
    <xf numFmtId="4" fontId="3" fillId="0" borderId="0" xfId="34" applyNumberFormat="1" applyFont="1" applyBorder="1" applyAlignment="1">
      <alignment horizontal="right" vertical="center"/>
    </xf>
    <xf numFmtId="0" fontId="2" fillId="0" borderId="0" xfId="52" applyFont="1" applyAlignment="1">
      <alignment vertical="center"/>
      <protection/>
    </xf>
    <xf numFmtId="4" fontId="3" fillId="0" borderId="17" xfId="34" applyNumberFormat="1" applyFont="1" applyBorder="1" applyAlignment="1">
      <alignment horizontal="right" vertical="center"/>
    </xf>
    <xf numFmtId="0" fontId="2" fillId="0" borderId="18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right" vertical="center" wrapText="1"/>
      <protection/>
    </xf>
    <xf numFmtId="4" fontId="3" fillId="0" borderId="17" xfId="52" applyNumberFormat="1" applyFont="1" applyBorder="1" applyAlignment="1">
      <alignment horizontal="right" vertical="center"/>
      <protection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vertical="top" wrapText="1"/>
    </xf>
    <xf numFmtId="4" fontId="3" fillId="0" borderId="10" xfId="52" applyNumberFormat="1" applyFont="1" applyBorder="1" applyAlignment="1">
      <alignment horizontal="right" vertical="center" wrapText="1"/>
      <protection/>
    </xf>
    <xf numFmtId="4" fontId="3" fillId="0" borderId="10" xfId="52" applyNumberFormat="1" applyFont="1" applyBorder="1" applyAlignment="1">
      <alignment horizontal="right" wrapText="1"/>
      <protection/>
    </xf>
    <xf numFmtId="0" fontId="37" fillId="0" borderId="0" xfId="52" applyFont="1" applyAlignment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30" fillId="0" borderId="0" xfId="52" applyFont="1" applyAlignment="1">
      <alignment horizontal="justify" vertical="top" wrapText="1"/>
      <protection/>
    </xf>
    <xf numFmtId="3" fontId="2" fillId="0" borderId="0" xfId="0" applyNumberFormat="1" applyFont="1" applyAlignment="1">
      <alignment/>
    </xf>
    <xf numFmtId="4" fontId="2" fillId="0" borderId="0" xfId="66" applyNumberFormat="1" applyFont="1" applyAlignment="1">
      <alignment horizontal="right"/>
    </xf>
    <xf numFmtId="0" fontId="30" fillId="0" borderId="0" xfId="52" applyFont="1" applyAlignment="1">
      <alignment horizontal="center" wrapText="1"/>
      <protection/>
    </xf>
    <xf numFmtId="4" fontId="2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 horizontal="right"/>
    </xf>
    <xf numFmtId="0" fontId="3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center" vertical="top" wrapText="1"/>
      <protection/>
    </xf>
    <xf numFmtId="4" fontId="3" fillId="0" borderId="0" xfId="52" applyNumberFormat="1" applyFont="1" applyBorder="1" applyAlignment="1">
      <alignment horizontal="left" vertical="top"/>
      <protection/>
    </xf>
    <xf numFmtId="0" fontId="26" fillId="0" borderId="0" xfId="0" applyFont="1" applyBorder="1" applyAlignment="1">
      <alignment horizontal="left"/>
    </xf>
    <xf numFmtId="4" fontId="3" fillId="0" borderId="0" xfId="52" applyNumberFormat="1" applyFont="1" applyBorder="1" applyAlignment="1">
      <alignment horizontal="right"/>
      <protection/>
    </xf>
    <xf numFmtId="16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right" wrapText="1"/>
    </xf>
    <xf numFmtId="4" fontId="2" fillId="0" borderId="0" xfId="64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4" fontId="2" fillId="0" borderId="0" xfId="64" applyNumberFormat="1" applyFont="1" applyBorder="1" applyAlignment="1">
      <alignment horizontal="right"/>
    </xf>
    <xf numFmtId="0" fontId="13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8" fillId="0" borderId="0" xfId="53" applyFont="1" applyBorder="1" applyAlignment="1">
      <alignment horizontal="left" vertical="top"/>
      <protection/>
    </xf>
    <xf numFmtId="0" fontId="19" fillId="0" borderId="0" xfId="53" applyFont="1" applyBorder="1" applyAlignment="1">
      <alignment/>
      <protection/>
    </xf>
    <xf numFmtId="0" fontId="2" fillId="0" borderId="27" xfId="53" applyFont="1" applyBorder="1" applyAlignment="1">
      <alignment horizontal="right" vertical="top"/>
      <protection/>
    </xf>
    <xf numFmtId="4" fontId="23" fillId="0" borderId="28" xfId="0" applyNumberFormat="1" applyFont="1" applyBorder="1" applyAlignment="1">
      <alignment horizontal="right"/>
    </xf>
    <xf numFmtId="0" fontId="2" fillId="0" borderId="29" xfId="53" applyFont="1" applyBorder="1" applyAlignment="1">
      <alignment horizontal="right" vertical="top"/>
      <protection/>
    </xf>
    <xf numFmtId="4" fontId="23" fillId="0" borderId="30" xfId="0" applyNumberFormat="1" applyFont="1" applyBorder="1" applyAlignment="1">
      <alignment horizontal="justify"/>
    </xf>
    <xf numFmtId="4" fontId="23" fillId="0" borderId="30" xfId="0" applyNumberFormat="1" applyFont="1" applyBorder="1" applyAlignment="1">
      <alignment horizontal="right"/>
    </xf>
    <xf numFmtId="0" fontId="2" fillId="0" borderId="29" xfId="53" applyFont="1" applyBorder="1" applyAlignment="1">
      <alignment horizontal="center" vertical="top"/>
      <protection/>
    </xf>
    <xf numFmtId="0" fontId="2" fillId="0" borderId="0" xfId="53" applyFont="1" applyBorder="1">
      <alignment/>
      <protection/>
    </xf>
    <xf numFmtId="4" fontId="2" fillId="0" borderId="0" xfId="53" applyNumberFormat="1" applyFont="1" applyBorder="1">
      <alignment/>
      <protection/>
    </xf>
    <xf numFmtId="0" fontId="2" fillId="0" borderId="31" xfId="53" applyFont="1" applyBorder="1" applyAlignment="1">
      <alignment horizontal="right" vertical="top"/>
      <protection/>
    </xf>
    <xf numFmtId="4" fontId="3" fillId="0" borderId="32" xfId="53" applyNumberFormat="1" applyFont="1" applyBorder="1" applyAlignment="1">
      <alignment horizontal="right" vertical="center" wrapText="1"/>
      <protection/>
    </xf>
    <xf numFmtId="4" fontId="23" fillId="0" borderId="33" xfId="0" applyNumberFormat="1" applyFont="1" applyBorder="1" applyAlignment="1">
      <alignment horizontal="right"/>
    </xf>
    <xf numFmtId="0" fontId="2" fillId="0" borderId="34" xfId="53" applyFont="1" applyBorder="1" applyAlignment="1">
      <alignment horizontal="center" vertical="top"/>
      <protection/>
    </xf>
    <xf numFmtId="4" fontId="2" fillId="0" borderId="35" xfId="53" applyNumberFormat="1" applyFont="1" applyBorder="1" applyAlignment="1">
      <alignment horizontal="right"/>
      <protection/>
    </xf>
    <xf numFmtId="4" fontId="6" fillId="0" borderId="36" xfId="0" applyNumberFormat="1" applyFont="1" applyBorder="1" applyAlignment="1">
      <alignment horizontal="justify"/>
    </xf>
    <xf numFmtId="0" fontId="44" fillId="33" borderId="27" xfId="53" applyFont="1" applyFill="1" applyBorder="1" applyAlignment="1">
      <alignment horizontal="center" vertical="center"/>
      <protection/>
    </xf>
    <xf numFmtId="4" fontId="24" fillId="0" borderId="28" xfId="0" applyNumberFormat="1" applyFont="1" applyBorder="1" applyAlignment="1">
      <alignment horizontal="right"/>
    </xf>
    <xf numFmtId="0" fontId="9" fillId="0" borderId="29" xfId="53" applyFont="1" applyBorder="1" applyAlignment="1">
      <alignment horizontal="right" vertical="top"/>
      <protection/>
    </xf>
    <xf numFmtId="0" fontId="42" fillId="0" borderId="0" xfId="53" applyFont="1" applyBorder="1" applyAlignment="1">
      <alignment horizontal="left" vertical="top"/>
      <protection/>
    </xf>
    <xf numFmtId="0" fontId="43" fillId="0" borderId="0" xfId="53" applyFont="1" applyBorder="1" applyAlignment="1">
      <alignment/>
      <protection/>
    </xf>
    <xf numFmtId="4" fontId="45" fillId="0" borderId="0" xfId="53" applyNumberFormat="1" applyFont="1" applyBorder="1" applyAlignment="1">
      <alignment horizontal="right" vertical="center" wrapText="1"/>
      <protection/>
    </xf>
    <xf numFmtId="4" fontId="24" fillId="0" borderId="30" xfId="0" applyNumberFormat="1" applyFont="1" applyBorder="1" applyAlignment="1">
      <alignment horizontal="justify"/>
    </xf>
    <xf numFmtId="0" fontId="2" fillId="0" borderId="37" xfId="53" applyFont="1" applyBorder="1" applyAlignment="1">
      <alignment horizontal="right" vertical="top"/>
      <protection/>
    </xf>
    <xf numFmtId="4" fontId="3" fillId="0" borderId="38" xfId="53" applyNumberFormat="1" applyFont="1" applyBorder="1" applyAlignment="1">
      <alignment horizontal="right" vertical="center" wrapText="1"/>
      <protection/>
    </xf>
    <xf numFmtId="4" fontId="23" fillId="0" borderId="39" xfId="0" applyNumberFormat="1" applyFont="1" applyBorder="1" applyAlignment="1">
      <alignment horizontal="right"/>
    </xf>
    <xf numFmtId="0" fontId="9" fillId="0" borderId="29" xfId="53" applyFont="1" applyBorder="1" applyAlignment="1">
      <alignment horizontal="center" vertical="top"/>
      <protection/>
    </xf>
    <xf numFmtId="0" fontId="9" fillId="0" borderId="0" xfId="53" applyFont="1" applyBorder="1">
      <alignment/>
      <protection/>
    </xf>
    <xf numFmtId="4" fontId="9" fillId="0" borderId="0" xfId="53" applyNumberFormat="1" applyFont="1" applyBorder="1">
      <alignment/>
      <protection/>
    </xf>
    <xf numFmtId="4" fontId="9" fillId="0" borderId="0" xfId="53" applyNumberFormat="1" applyFont="1" applyBorder="1" applyAlignment="1">
      <alignment horizontal="right"/>
      <protection/>
    </xf>
    <xf numFmtId="4" fontId="24" fillId="0" borderId="30" xfId="0" applyNumberFormat="1" applyFont="1" applyBorder="1" applyAlignment="1">
      <alignment horizontal="right"/>
    </xf>
    <xf numFmtId="0" fontId="9" fillId="0" borderId="29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vertical="center"/>
      <protection/>
    </xf>
    <xf numFmtId="4" fontId="9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Border="1" applyAlignment="1">
      <alignment horizontal="right" vertical="center"/>
      <protection/>
    </xf>
    <xf numFmtId="0" fontId="2" fillId="0" borderId="34" xfId="53" applyFont="1" applyBorder="1" applyAlignment="1">
      <alignment horizontal="right" vertical="top"/>
      <protection/>
    </xf>
    <xf numFmtId="0" fontId="34" fillId="0" borderId="35" xfId="53" applyFont="1" applyBorder="1" applyAlignment="1">
      <alignment horizontal="left" vertical="top"/>
      <protection/>
    </xf>
    <xf numFmtId="0" fontId="46" fillId="0" borderId="35" xfId="53" applyFont="1" applyBorder="1" applyAlignment="1">
      <alignment/>
      <protection/>
    </xf>
    <xf numFmtId="4" fontId="34" fillId="0" borderId="35" xfId="53" applyNumberFormat="1" applyFont="1" applyBorder="1" applyAlignment="1">
      <alignment horizontal="right" vertical="center" wrapText="1"/>
      <protection/>
    </xf>
    <xf numFmtId="4" fontId="23" fillId="0" borderId="36" xfId="0" applyNumberFormat="1" applyFont="1" applyBorder="1" applyAlignment="1">
      <alignment horizontal="justify"/>
    </xf>
    <xf numFmtId="0" fontId="2" fillId="0" borderId="0" xfId="52" applyFont="1" applyAlignment="1">
      <alignment horizontal="justify" vertical="top" wrapText="1"/>
      <protection/>
    </xf>
    <xf numFmtId="0" fontId="2" fillId="0" borderId="0" xfId="0" applyNumberFormat="1" applyFont="1" applyAlignment="1">
      <alignment horizontal="justify" vertical="top" wrapText="1"/>
    </xf>
    <xf numFmtId="0" fontId="17" fillId="0" borderId="0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justify" vertical="top" wrapText="1"/>
    </xf>
    <xf numFmtId="0" fontId="2" fillId="0" borderId="18" xfId="52" applyFont="1" applyBorder="1" applyAlignment="1">
      <alignment horizontal="justify" vertical="center"/>
      <protection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36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0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87" fillId="0" borderId="40" xfId="0" applyFont="1" applyBorder="1" applyAlignment="1">
      <alignment horizontal="left" vertical="top" wrapText="1"/>
    </xf>
    <xf numFmtId="0" fontId="87" fillId="0" borderId="12" xfId="0" applyFont="1" applyBorder="1" applyAlignment="1">
      <alignment horizontal="left" vertical="top" wrapText="1"/>
    </xf>
    <xf numFmtId="0" fontId="88" fillId="0" borderId="44" xfId="0" applyFont="1" applyBorder="1" applyAlignment="1">
      <alignment horizontal="center" vertical="top" wrapText="1"/>
    </xf>
    <xf numFmtId="0" fontId="88" fillId="0" borderId="0" xfId="0" applyFont="1" applyBorder="1" applyAlignment="1">
      <alignment horizontal="center" vertical="top" wrapText="1"/>
    </xf>
    <xf numFmtId="0" fontId="88" fillId="0" borderId="16" xfId="0" applyFont="1" applyBorder="1" applyAlignment="1">
      <alignment horizontal="center" vertical="top" wrapText="1"/>
    </xf>
    <xf numFmtId="0" fontId="88" fillId="0" borderId="44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top"/>
    </xf>
    <xf numFmtId="0" fontId="88" fillId="0" borderId="42" xfId="0" applyFont="1" applyBorder="1" applyAlignment="1">
      <alignment horizontal="left" vertical="top"/>
    </xf>
    <xf numFmtId="0" fontId="88" fillId="0" borderId="32" xfId="0" applyFont="1" applyBorder="1" applyAlignment="1">
      <alignment horizontal="left" vertical="top"/>
    </xf>
    <xf numFmtId="0" fontId="88" fillId="0" borderId="16" xfId="0" applyFont="1" applyBorder="1" applyAlignment="1">
      <alignment horizontal="left" vertical="top"/>
    </xf>
    <xf numFmtId="0" fontId="88" fillId="0" borderId="43" xfId="0" applyFont="1" applyBorder="1" applyAlignment="1">
      <alignment horizontal="left" vertical="top"/>
    </xf>
    <xf numFmtId="0" fontId="88" fillId="0" borderId="12" xfId="0" applyFont="1" applyBorder="1" applyAlignment="1">
      <alignment horizontal="center" vertical="top" wrapText="1"/>
    </xf>
    <xf numFmtId="0" fontId="88" fillId="0" borderId="4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7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17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32" fillId="0" borderId="0" xfId="0" applyFont="1" applyAlignment="1">
      <alignment horizontal="right" vertical="top" wrapText="1"/>
    </xf>
    <xf numFmtId="0" fontId="3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1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3" fillId="0" borderId="32" xfId="0" applyFont="1" applyBorder="1" applyAlignment="1">
      <alignment horizontal="right" vertical="top" wrapText="1"/>
    </xf>
    <xf numFmtId="0" fontId="0" fillId="0" borderId="32" xfId="0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0" borderId="32" xfId="0" applyFont="1" applyBorder="1" applyAlignment="1">
      <alignment vertical="top" wrapText="1"/>
    </xf>
    <xf numFmtId="0" fontId="33" fillId="0" borderId="4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45" fillId="33" borderId="10" xfId="53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32" xfId="53" applyFont="1" applyBorder="1" applyAlignment="1">
      <alignment horizontal="left" vertical="top"/>
      <protection/>
    </xf>
    <xf numFmtId="0" fontId="19" fillId="0" borderId="32" xfId="53" applyFont="1" applyBorder="1" applyAlignment="1">
      <alignment/>
      <protection/>
    </xf>
    <xf numFmtId="0" fontId="8" fillId="0" borderId="10" xfId="53" applyFont="1" applyBorder="1" applyAlignment="1">
      <alignment horizontal="left" vertical="top"/>
      <protection/>
    </xf>
    <xf numFmtId="0" fontId="19" fillId="0" borderId="10" xfId="53" applyFont="1" applyBorder="1" applyAlignment="1">
      <alignment/>
      <protection/>
    </xf>
    <xf numFmtId="0" fontId="14" fillId="0" borderId="27" xfId="53" applyFont="1" applyBorder="1" applyAlignment="1">
      <alignment horizontal="left" vertical="center"/>
      <protection/>
    </xf>
    <xf numFmtId="0" fontId="14" fillId="0" borderId="10" xfId="53" applyFont="1" applyBorder="1" applyAlignment="1">
      <alignment horizontal="left" vertical="center"/>
      <protection/>
    </xf>
    <xf numFmtId="0" fontId="15" fillId="0" borderId="15" xfId="0" applyFont="1" applyBorder="1" applyAlignment="1">
      <alignment vertical="center"/>
    </xf>
    <xf numFmtId="0" fontId="21" fillId="33" borderId="34" xfId="53" applyFont="1" applyFill="1" applyBorder="1" applyAlignment="1">
      <alignment horizontal="left"/>
      <protection/>
    </xf>
    <xf numFmtId="0" fontId="22" fillId="0" borderId="35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42" fillId="0" borderId="35" xfId="53" applyFont="1" applyBorder="1" applyAlignment="1">
      <alignment horizontal="left" vertical="top"/>
      <protection/>
    </xf>
    <xf numFmtId="0" fontId="43" fillId="0" borderId="35" xfId="53" applyFont="1" applyBorder="1" applyAlignment="1">
      <alignment/>
      <protection/>
    </xf>
    <xf numFmtId="0" fontId="21" fillId="0" borderId="27" xfId="53" applyFont="1" applyBorder="1" applyAlignment="1">
      <alignment horizontal="left" vertical="center"/>
      <protection/>
    </xf>
    <xf numFmtId="0" fontId="21" fillId="0" borderId="10" xfId="53" applyFont="1" applyBorder="1" applyAlignment="1">
      <alignment horizontal="left" vertical="center"/>
      <protection/>
    </xf>
    <xf numFmtId="0" fontId="22" fillId="0" borderId="15" xfId="0" applyFont="1" applyBorder="1" applyAlignment="1">
      <alignment vertical="center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38" xfId="53" applyFont="1" applyBorder="1" applyAlignment="1">
      <alignment horizontal="left" vertical="top"/>
      <protection/>
    </xf>
    <xf numFmtId="0" fontId="19" fillId="0" borderId="38" xfId="53" applyFont="1" applyBorder="1" applyAlignment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0" xfId="52" applyFont="1" applyAlignment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17" fillId="0" borderId="0" xfId="52" applyFont="1" applyAlignment="1">
      <alignment horizontal="left" vertical="top" wrapText="1"/>
      <protection/>
    </xf>
    <xf numFmtId="0" fontId="35" fillId="0" borderId="10" xfId="52" applyFont="1" applyBorder="1" applyAlignment="1">
      <alignment horizontal="justify" vertical="center"/>
      <protection/>
    </xf>
    <xf numFmtId="0" fontId="0" fillId="0" borderId="10" xfId="52" applyFont="1" applyBorder="1" applyAlignment="1">
      <alignment vertical="center"/>
      <protection/>
    </xf>
    <xf numFmtId="4" fontId="3" fillId="0" borderId="10" xfId="52" applyNumberFormat="1" applyFont="1" applyBorder="1" applyAlignment="1">
      <alignment horizontal="left" vertical="top"/>
      <protection/>
    </xf>
    <xf numFmtId="0" fontId="26" fillId="0" borderId="10" xfId="0" applyFont="1" applyBorder="1" applyAlignment="1">
      <alignment horizontal="left"/>
    </xf>
    <xf numFmtId="0" fontId="10" fillId="0" borderId="0" xfId="52" applyFont="1" applyAlignment="1">
      <alignment horizontal="left"/>
      <protection/>
    </xf>
    <xf numFmtId="0" fontId="5" fillId="0" borderId="40" xfId="52" applyFont="1" applyBorder="1" applyAlignment="1">
      <alignment horizontal="center" vertical="center" wrapText="1"/>
      <protection/>
    </xf>
    <xf numFmtId="0" fontId="5" fillId="0" borderId="41" xfId="52" applyFont="1" applyBorder="1" applyAlignment="1">
      <alignment horizontal="center" vertical="center" wrapText="1"/>
      <protection/>
    </xf>
    <xf numFmtId="0" fontId="5" fillId="0" borderId="42" xfId="52" applyFont="1" applyBorder="1" applyAlignment="1">
      <alignment horizontal="center" vertical="center" wrapText="1"/>
      <protection/>
    </xf>
    <xf numFmtId="0" fontId="5" fillId="0" borderId="43" xfId="52" applyFont="1" applyBorder="1" applyAlignment="1">
      <alignment horizontal="center" vertical="center" wrapText="1"/>
      <protection/>
    </xf>
    <xf numFmtId="4" fontId="5" fillId="0" borderId="13" xfId="52" applyNumberFormat="1" applyFont="1" applyBorder="1" applyAlignment="1">
      <alignment horizontal="center" vertical="center" wrapText="1"/>
      <protection/>
    </xf>
    <xf numFmtId="4" fontId="5" fillId="0" borderId="14" xfId="52" applyNumberFormat="1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right" vertical="center" wrapText="1"/>
      <protection/>
    </xf>
    <xf numFmtId="0" fontId="3" fillId="0" borderId="10" xfId="52" applyFont="1" applyBorder="1" applyAlignment="1">
      <alignment horizontal="righ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0" fillId="0" borderId="0" xfId="0" applyFont="1" applyAlignment="1">
      <alignment horizontal="right"/>
    </xf>
    <xf numFmtId="0" fontId="29" fillId="0" borderId="0" xfId="0" applyFont="1" applyAlignment="1">
      <alignment horizontal="righ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Obič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  <cellStyle name="Zarez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47625</xdr:rowOff>
    </xdr:from>
    <xdr:to>
      <xdr:col>4</xdr:col>
      <xdr:colOff>85725</xdr:colOff>
      <xdr:row>8</xdr:row>
      <xdr:rowOff>152400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"/>
          <a:ext cx="1952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55</xdr:row>
      <xdr:rowOff>28575</xdr:rowOff>
    </xdr:from>
    <xdr:to>
      <xdr:col>8</xdr:col>
      <xdr:colOff>285750</xdr:colOff>
      <xdr:row>59</xdr:row>
      <xdr:rowOff>285750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8448675"/>
          <a:ext cx="1981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55</xdr:row>
      <xdr:rowOff>28575</xdr:rowOff>
    </xdr:from>
    <xdr:to>
      <xdr:col>10</xdr:col>
      <xdr:colOff>438150</xdr:colOff>
      <xdr:row>59</xdr:row>
      <xdr:rowOff>180975</xdr:rowOff>
    </xdr:to>
    <xdr:pic>
      <xdr:nvPicPr>
        <xdr:cNvPr id="3" name="Slika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8448675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71</xdr:row>
      <xdr:rowOff>47625</xdr:rowOff>
    </xdr:from>
    <xdr:to>
      <xdr:col>9</xdr:col>
      <xdr:colOff>0</xdr:colOff>
      <xdr:row>75</xdr:row>
      <xdr:rowOff>333375</xdr:rowOff>
    </xdr:to>
    <xdr:pic>
      <xdr:nvPicPr>
        <xdr:cNvPr id="4" name="Slika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1118235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71</xdr:row>
      <xdr:rowOff>28575</xdr:rowOff>
    </xdr:from>
    <xdr:to>
      <xdr:col>10</xdr:col>
      <xdr:colOff>628650</xdr:colOff>
      <xdr:row>75</xdr:row>
      <xdr:rowOff>266700</xdr:rowOff>
    </xdr:to>
    <xdr:pic>
      <xdr:nvPicPr>
        <xdr:cNvPr id="5" name="Slika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11163300"/>
          <a:ext cx="1123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74</xdr:row>
      <xdr:rowOff>38100</xdr:rowOff>
    </xdr:from>
    <xdr:to>
      <xdr:col>5</xdr:col>
      <xdr:colOff>876300</xdr:colOff>
      <xdr:row>79</xdr:row>
      <xdr:rowOff>104775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2639675"/>
          <a:ext cx="1981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74</xdr:row>
      <xdr:rowOff>28575</xdr:rowOff>
    </xdr:from>
    <xdr:to>
      <xdr:col>6</xdr:col>
      <xdr:colOff>1000125</xdr:colOff>
      <xdr:row>79</xdr:row>
      <xdr:rowOff>123825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2630150"/>
          <a:ext cx="1123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81</xdr:row>
      <xdr:rowOff>28575</xdr:rowOff>
    </xdr:from>
    <xdr:to>
      <xdr:col>5</xdr:col>
      <xdr:colOff>438150</xdr:colOff>
      <xdr:row>85</xdr:row>
      <xdr:rowOff>133350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8869025"/>
          <a:ext cx="1800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81</xdr:row>
      <xdr:rowOff>28575</xdr:rowOff>
    </xdr:from>
    <xdr:to>
      <xdr:col>6</xdr:col>
      <xdr:colOff>342900</xdr:colOff>
      <xdr:row>85</xdr:row>
      <xdr:rowOff>57150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886902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2495550</xdr:colOff>
      <xdr:row>27</xdr:row>
      <xdr:rowOff>76200</xdr:rowOff>
    </xdr:from>
    <xdr:to>
      <xdr:col>5</xdr:col>
      <xdr:colOff>333375</xdr:colOff>
      <xdr:row>31</xdr:row>
      <xdr:rowOff>171450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5191125"/>
          <a:ext cx="1981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85725</xdr:rowOff>
    </xdr:from>
    <xdr:to>
      <xdr:col>6</xdr:col>
      <xdr:colOff>590550</xdr:colOff>
      <xdr:row>32</xdr:row>
      <xdr:rowOff>28575</xdr:rowOff>
    </xdr:to>
    <xdr:pic>
      <xdr:nvPicPr>
        <xdr:cNvPr id="4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5200650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175</xdr:row>
      <xdr:rowOff>47625</xdr:rowOff>
    </xdr:from>
    <xdr:to>
      <xdr:col>6</xdr:col>
      <xdr:colOff>847725</xdr:colOff>
      <xdr:row>180</xdr:row>
      <xdr:rowOff>66675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65932050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175</xdr:row>
      <xdr:rowOff>66675</xdr:rowOff>
    </xdr:from>
    <xdr:to>
      <xdr:col>5</xdr:col>
      <xdr:colOff>781050</xdr:colOff>
      <xdr:row>180</xdr:row>
      <xdr:rowOff>114300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65951100"/>
          <a:ext cx="1981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66675</xdr:rowOff>
    </xdr:from>
    <xdr:to>
      <xdr:col>5</xdr:col>
      <xdr:colOff>561975</xdr:colOff>
      <xdr:row>32</xdr:row>
      <xdr:rowOff>152400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372100"/>
          <a:ext cx="1971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28</xdr:row>
      <xdr:rowOff>38100</xdr:rowOff>
    </xdr:from>
    <xdr:to>
      <xdr:col>6</xdr:col>
      <xdr:colOff>742950</xdr:colOff>
      <xdr:row>32</xdr:row>
      <xdr:rowOff>152400</xdr:rowOff>
    </xdr:to>
    <xdr:pic>
      <xdr:nvPicPr>
        <xdr:cNvPr id="4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343525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175</xdr:row>
      <xdr:rowOff>47625</xdr:rowOff>
    </xdr:from>
    <xdr:to>
      <xdr:col>6</xdr:col>
      <xdr:colOff>847725</xdr:colOff>
      <xdr:row>180</xdr:row>
      <xdr:rowOff>114300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67998975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175</xdr:row>
      <xdr:rowOff>66675</xdr:rowOff>
    </xdr:from>
    <xdr:to>
      <xdr:col>5</xdr:col>
      <xdr:colOff>790575</xdr:colOff>
      <xdr:row>180</xdr:row>
      <xdr:rowOff>114300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68018025"/>
          <a:ext cx="1981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66675</xdr:rowOff>
    </xdr:from>
    <xdr:to>
      <xdr:col>5</xdr:col>
      <xdr:colOff>571500</xdr:colOff>
      <xdr:row>32</xdr:row>
      <xdr:rowOff>142875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5372100"/>
          <a:ext cx="1971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28</xdr:row>
      <xdr:rowOff>38100</xdr:rowOff>
    </xdr:from>
    <xdr:to>
      <xdr:col>6</xdr:col>
      <xdr:colOff>742950</xdr:colOff>
      <xdr:row>32</xdr:row>
      <xdr:rowOff>142875</xdr:rowOff>
    </xdr:to>
    <xdr:pic>
      <xdr:nvPicPr>
        <xdr:cNvPr id="4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343525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27</xdr:row>
      <xdr:rowOff>66675</xdr:rowOff>
    </xdr:from>
    <xdr:to>
      <xdr:col>3</xdr:col>
      <xdr:colOff>2000250</xdr:colOff>
      <xdr:row>31</xdr:row>
      <xdr:rowOff>152400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5181600"/>
          <a:ext cx="1971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2095500</xdr:colOff>
      <xdr:row>27</xdr:row>
      <xdr:rowOff>0</xdr:rowOff>
    </xdr:from>
    <xdr:to>
      <xdr:col>5</xdr:col>
      <xdr:colOff>295275</xdr:colOff>
      <xdr:row>31</xdr:row>
      <xdr:rowOff>104775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5114925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view="pageBreakPreview" zoomScale="89" zoomScaleSheetLayoutView="89" zoomScalePageLayoutView="0" workbookViewId="0" topLeftCell="A8">
      <selection activeCell="D49" sqref="D49:H49"/>
    </sheetView>
  </sheetViews>
  <sheetFormatPr defaultColWidth="9.140625" defaultRowHeight="12.75"/>
  <cols>
    <col min="1" max="1" width="11.7109375" style="0" customWidth="1"/>
    <col min="2" max="2" width="11.421875" style="0" customWidth="1"/>
    <col min="3" max="3" width="10.7109375" style="0" customWidth="1"/>
    <col min="4" max="4" width="9.140625" style="0" customWidth="1"/>
    <col min="6" max="6" width="7.421875" style="0" customWidth="1"/>
    <col min="7" max="8" width="9.140625" style="0" customWidth="1"/>
    <col min="11" max="11" width="14.7109375" style="0" customWidth="1"/>
  </cols>
  <sheetData>
    <row r="2" spans="7:11" ht="12.75">
      <c r="G2" s="254"/>
      <c r="H2" s="255"/>
      <c r="I2" s="255"/>
      <c r="J2" s="255"/>
      <c r="K2" s="256"/>
    </row>
    <row r="3" spans="7:11" ht="12.75">
      <c r="G3" s="257"/>
      <c r="H3" s="258"/>
      <c r="I3" s="258"/>
      <c r="J3" s="258"/>
      <c r="K3" s="259"/>
    </row>
    <row r="4" spans="7:11" ht="12.75">
      <c r="G4" s="257"/>
      <c r="H4" s="258"/>
      <c r="I4" s="258"/>
      <c r="J4" s="258"/>
      <c r="K4" s="259"/>
    </row>
    <row r="5" spans="7:11" ht="12.75">
      <c r="G5" s="257"/>
      <c r="H5" s="258"/>
      <c r="I5" s="258"/>
      <c r="J5" s="258"/>
      <c r="K5" s="259"/>
    </row>
    <row r="6" spans="7:11" ht="12.75">
      <c r="G6" s="257"/>
      <c r="H6" s="258"/>
      <c r="I6" s="258"/>
      <c r="J6" s="258"/>
      <c r="K6" s="259"/>
    </row>
    <row r="7" spans="7:11" ht="12.75">
      <c r="G7" s="257"/>
      <c r="H7" s="258"/>
      <c r="I7" s="258"/>
      <c r="J7" s="258"/>
      <c r="K7" s="259"/>
    </row>
    <row r="8" spans="7:11" ht="12.75">
      <c r="G8" s="257"/>
      <c r="H8" s="258"/>
      <c r="I8" s="258"/>
      <c r="J8" s="258"/>
      <c r="K8" s="259"/>
    </row>
    <row r="9" spans="7:11" ht="12.75">
      <c r="G9" s="257"/>
      <c r="H9" s="258"/>
      <c r="I9" s="258"/>
      <c r="J9" s="258"/>
      <c r="K9" s="259"/>
    </row>
    <row r="10" spans="1:11" ht="11.25" customHeight="1">
      <c r="A10" s="66" t="s">
        <v>31</v>
      </c>
      <c r="B10" s="266" t="s">
        <v>27</v>
      </c>
      <c r="C10" s="266"/>
      <c r="D10" s="267"/>
      <c r="E10" s="267"/>
      <c r="F10" s="267"/>
      <c r="G10" s="257"/>
      <c r="H10" s="258"/>
      <c r="I10" s="258"/>
      <c r="J10" s="258"/>
      <c r="K10" s="259"/>
    </row>
    <row r="11" spans="1:11" ht="10.5" customHeight="1">
      <c r="A11" s="66" t="s">
        <v>32</v>
      </c>
      <c r="B11" s="265" t="s">
        <v>46</v>
      </c>
      <c r="C11" s="265"/>
      <c r="D11" s="251"/>
      <c r="E11" s="251"/>
      <c r="F11" s="251"/>
      <c r="G11" s="257"/>
      <c r="H11" s="258"/>
      <c r="I11" s="258"/>
      <c r="J11" s="258"/>
      <c r="K11" s="259"/>
    </row>
    <row r="12" spans="1:11" ht="10.5" customHeight="1">
      <c r="A12" s="66" t="s">
        <v>21</v>
      </c>
      <c r="B12" s="265">
        <v>41524139511</v>
      </c>
      <c r="C12" s="265"/>
      <c r="D12" s="251"/>
      <c r="E12" s="251"/>
      <c r="F12" s="251"/>
      <c r="G12" s="257"/>
      <c r="H12" s="258"/>
      <c r="I12" s="258"/>
      <c r="J12" s="258"/>
      <c r="K12" s="259"/>
    </row>
    <row r="13" spans="1:11" ht="9.75" customHeight="1">
      <c r="A13" s="66" t="s">
        <v>33</v>
      </c>
      <c r="B13" s="265" t="s">
        <v>61</v>
      </c>
      <c r="C13" s="265"/>
      <c r="D13" s="251"/>
      <c r="E13" s="251"/>
      <c r="F13" s="251"/>
      <c r="G13" s="257"/>
      <c r="H13" s="258"/>
      <c r="I13" s="258"/>
      <c r="J13" s="258"/>
      <c r="K13" s="259"/>
    </row>
    <row r="14" spans="1:11" ht="10.5" customHeight="1">
      <c r="A14" s="66" t="s">
        <v>34</v>
      </c>
      <c r="B14" s="265" t="s">
        <v>48</v>
      </c>
      <c r="C14" s="265"/>
      <c r="D14" s="251"/>
      <c r="E14" s="251"/>
      <c r="F14" s="251"/>
      <c r="G14" s="257"/>
      <c r="H14" s="258"/>
      <c r="I14" s="258"/>
      <c r="J14" s="258"/>
      <c r="K14" s="259"/>
    </row>
    <row r="15" spans="1:11" ht="10.5" customHeight="1">
      <c r="A15" s="66" t="s">
        <v>35</v>
      </c>
      <c r="B15" s="265" t="s">
        <v>49</v>
      </c>
      <c r="C15" s="265"/>
      <c r="D15" s="251"/>
      <c r="E15" s="251"/>
      <c r="F15" s="251"/>
      <c r="G15" s="257"/>
      <c r="H15" s="258"/>
      <c r="I15" s="258"/>
      <c r="J15" s="258"/>
      <c r="K15" s="259"/>
    </row>
    <row r="16" spans="1:11" ht="10.5" customHeight="1">
      <c r="A16" s="66" t="s">
        <v>47</v>
      </c>
      <c r="B16" s="265" t="s">
        <v>50</v>
      </c>
      <c r="C16" s="265"/>
      <c r="D16" s="251"/>
      <c r="E16" s="251"/>
      <c r="F16" s="251"/>
      <c r="G16" s="257"/>
      <c r="H16" s="258"/>
      <c r="I16" s="258"/>
      <c r="J16" s="258"/>
      <c r="K16" s="259"/>
    </row>
    <row r="17" spans="1:11" ht="12" customHeight="1">
      <c r="A17" s="66" t="s">
        <v>51</v>
      </c>
      <c r="B17" s="268" t="s">
        <v>53</v>
      </c>
      <c r="C17" s="268"/>
      <c r="D17" s="269"/>
      <c r="E17" s="269"/>
      <c r="F17" s="269"/>
      <c r="G17" s="257"/>
      <c r="H17" s="258"/>
      <c r="I17" s="258"/>
      <c r="J17" s="258"/>
      <c r="K17" s="259"/>
    </row>
    <row r="18" spans="1:11" ht="9.75" customHeight="1">
      <c r="A18" s="66"/>
      <c r="B18" s="265" t="s">
        <v>54</v>
      </c>
      <c r="C18" s="265"/>
      <c r="D18" s="251"/>
      <c r="E18" s="251"/>
      <c r="F18" s="251"/>
      <c r="G18" s="257"/>
      <c r="H18" s="258"/>
      <c r="I18" s="258"/>
      <c r="J18" s="258"/>
      <c r="K18" s="259"/>
    </row>
    <row r="19" spans="1:11" ht="11.25" customHeight="1">
      <c r="A19" s="66"/>
      <c r="B19" s="265" t="s">
        <v>134</v>
      </c>
      <c r="C19" s="265"/>
      <c r="D19" s="251"/>
      <c r="E19" s="251"/>
      <c r="F19" s="251"/>
      <c r="G19" s="257"/>
      <c r="H19" s="258"/>
      <c r="I19" s="258"/>
      <c r="J19" s="258"/>
      <c r="K19" s="259"/>
    </row>
    <row r="20" spans="1:11" ht="10.5" customHeight="1">
      <c r="A20" s="66"/>
      <c r="B20" s="265" t="s">
        <v>55</v>
      </c>
      <c r="C20" s="265"/>
      <c r="D20" s="251"/>
      <c r="E20" s="251"/>
      <c r="F20" s="251"/>
      <c r="G20" s="257"/>
      <c r="H20" s="258"/>
      <c r="I20" s="258"/>
      <c r="J20" s="258"/>
      <c r="K20" s="259"/>
    </row>
    <row r="21" spans="1:11" ht="9.75" customHeight="1">
      <c r="A21" s="66" t="s">
        <v>52</v>
      </c>
      <c r="B21" s="265" t="s">
        <v>136</v>
      </c>
      <c r="C21" s="265"/>
      <c r="D21" s="251"/>
      <c r="E21" s="251"/>
      <c r="F21" s="251"/>
      <c r="G21" s="257"/>
      <c r="H21" s="258"/>
      <c r="I21" s="258"/>
      <c r="J21" s="258"/>
      <c r="K21" s="259"/>
    </row>
    <row r="22" spans="1:11" ht="9.75" customHeight="1">
      <c r="A22" s="66"/>
      <c r="B22" s="265" t="s">
        <v>56</v>
      </c>
      <c r="C22" s="265"/>
      <c r="D22" s="251"/>
      <c r="E22" s="251"/>
      <c r="F22" s="251"/>
      <c r="G22" s="257"/>
      <c r="H22" s="258"/>
      <c r="I22" s="258"/>
      <c r="J22" s="258"/>
      <c r="K22" s="259"/>
    </row>
    <row r="23" spans="1:11" ht="9.75" customHeight="1">
      <c r="A23" s="66"/>
      <c r="B23" s="265" t="s">
        <v>137</v>
      </c>
      <c r="C23" s="265"/>
      <c r="D23" s="251"/>
      <c r="E23" s="251"/>
      <c r="F23" s="251"/>
      <c r="G23" s="257"/>
      <c r="H23" s="258"/>
      <c r="I23" s="258"/>
      <c r="J23" s="258"/>
      <c r="K23" s="259"/>
    </row>
    <row r="24" spans="1:11" ht="11.25" customHeight="1">
      <c r="A24" s="66" t="s">
        <v>36</v>
      </c>
      <c r="B24" s="265" t="s">
        <v>57</v>
      </c>
      <c r="C24" s="265"/>
      <c r="D24" s="251"/>
      <c r="E24" s="251"/>
      <c r="F24" s="251"/>
      <c r="G24" s="257"/>
      <c r="H24" s="258"/>
      <c r="I24" s="258"/>
      <c r="J24" s="258"/>
      <c r="K24" s="259"/>
    </row>
    <row r="25" spans="1:11" ht="10.5" customHeight="1">
      <c r="A25" s="272" t="s">
        <v>28</v>
      </c>
      <c r="B25" s="272"/>
      <c r="C25" s="268" t="s">
        <v>65</v>
      </c>
      <c r="D25" s="251"/>
      <c r="E25" s="251"/>
      <c r="F25" s="251"/>
      <c r="G25" s="257"/>
      <c r="H25" s="258"/>
      <c r="I25" s="258"/>
      <c r="J25" s="258"/>
      <c r="K25" s="259"/>
    </row>
    <row r="26" spans="1:11" ht="10.5" customHeight="1">
      <c r="A26" s="272" t="s">
        <v>25</v>
      </c>
      <c r="B26" s="272"/>
      <c r="C26" s="268" t="s">
        <v>58</v>
      </c>
      <c r="D26" s="251"/>
      <c r="E26" s="251"/>
      <c r="F26" s="251"/>
      <c r="G26" s="257"/>
      <c r="H26" s="258"/>
      <c r="I26" s="258"/>
      <c r="J26" s="258"/>
      <c r="K26" s="259"/>
    </row>
    <row r="27" spans="1:11" ht="11.25" customHeight="1">
      <c r="A27" s="272" t="s">
        <v>59</v>
      </c>
      <c r="B27" s="272"/>
      <c r="C27" s="268" t="s">
        <v>138</v>
      </c>
      <c r="D27" s="251"/>
      <c r="E27" s="251"/>
      <c r="F27" s="251"/>
      <c r="G27" s="257"/>
      <c r="H27" s="258"/>
      <c r="I27" s="258"/>
      <c r="J27" s="258"/>
      <c r="K27" s="259"/>
    </row>
    <row r="28" spans="1:11" ht="10.5" customHeight="1">
      <c r="A28" s="272" t="s">
        <v>60</v>
      </c>
      <c r="B28" s="272"/>
      <c r="C28" s="265" t="s">
        <v>37</v>
      </c>
      <c r="D28" s="265"/>
      <c r="E28" s="265"/>
      <c r="F28" s="265"/>
      <c r="G28" s="257"/>
      <c r="H28" s="258"/>
      <c r="I28" s="258"/>
      <c r="J28" s="258"/>
      <c r="K28" s="259"/>
    </row>
    <row r="29" spans="1:11" ht="10.5" customHeight="1">
      <c r="A29" s="272" t="s">
        <v>26</v>
      </c>
      <c r="B29" s="272"/>
      <c r="C29" s="265" t="s">
        <v>139</v>
      </c>
      <c r="D29" s="251"/>
      <c r="E29" s="251"/>
      <c r="F29" s="251"/>
      <c r="G29" s="260"/>
      <c r="H29" s="261"/>
      <c r="I29" s="261"/>
      <c r="J29" s="261"/>
      <c r="K29" s="262"/>
    </row>
    <row r="30" spans="1:6" ht="4.5" customHeight="1">
      <c r="A30" s="272"/>
      <c r="B30" s="272"/>
      <c r="C30" s="68" t="s">
        <v>30</v>
      </c>
      <c r="D30" s="67"/>
      <c r="E30" s="67"/>
      <c r="F30" s="67"/>
    </row>
    <row r="31" spans="1:11" ht="11.25" customHeight="1">
      <c r="A31" s="273" t="s">
        <v>29</v>
      </c>
      <c r="B31" s="273"/>
      <c r="C31" s="270">
        <v>1</v>
      </c>
      <c r="D31" s="271"/>
      <c r="E31" s="271"/>
      <c r="F31" s="271"/>
      <c r="G31" s="252" t="s">
        <v>39</v>
      </c>
      <c r="H31" s="253"/>
      <c r="I31" s="253"/>
      <c r="J31" s="253"/>
      <c r="K31" s="253"/>
    </row>
    <row r="32" spans="1:11" ht="15" customHeight="1">
      <c r="A32" s="69"/>
      <c r="B32" s="69"/>
      <c r="C32" s="70"/>
      <c r="D32" s="208" t="s">
        <v>19</v>
      </c>
      <c r="E32" s="208"/>
      <c r="F32" s="263" t="s">
        <v>38</v>
      </c>
      <c r="G32" s="263"/>
      <c r="H32" s="263"/>
      <c r="I32" s="263"/>
      <c r="J32" s="263"/>
      <c r="K32" s="264"/>
    </row>
    <row r="33" spans="4:11" ht="14.25" customHeight="1">
      <c r="D33" s="72" t="s">
        <v>20</v>
      </c>
      <c r="E33" s="209" t="s">
        <v>46</v>
      </c>
      <c r="F33" s="209"/>
      <c r="G33" s="209"/>
      <c r="H33" s="209"/>
      <c r="I33" s="209"/>
      <c r="J33" s="209"/>
      <c r="K33" s="209"/>
    </row>
    <row r="34" spans="4:11" ht="13.5" customHeight="1">
      <c r="D34" s="208" t="s">
        <v>21</v>
      </c>
      <c r="E34" s="208"/>
      <c r="F34" s="208"/>
      <c r="G34" s="209">
        <v>41524139511</v>
      </c>
      <c r="H34" s="209"/>
      <c r="I34" s="209"/>
      <c r="J34" s="209"/>
      <c r="K34" s="209"/>
    </row>
    <row r="35" spans="4:11" ht="12.75" customHeight="1">
      <c r="D35" s="208" t="s">
        <v>22</v>
      </c>
      <c r="E35" s="208"/>
      <c r="F35" s="208"/>
      <c r="G35" s="209" t="s">
        <v>61</v>
      </c>
      <c r="H35" s="209"/>
      <c r="I35" s="209"/>
      <c r="J35" s="209"/>
      <c r="K35" s="209"/>
    </row>
    <row r="36" spans="4:11" ht="14.25" customHeight="1">
      <c r="D36" s="208" t="s">
        <v>23</v>
      </c>
      <c r="E36" s="213"/>
      <c r="F36" s="213"/>
      <c r="G36" s="209" t="s">
        <v>48</v>
      </c>
      <c r="H36" s="209"/>
      <c r="I36" s="209"/>
      <c r="J36" s="209"/>
      <c r="K36" s="209"/>
    </row>
    <row r="37" spans="4:11" ht="14.25" customHeight="1">
      <c r="D37" s="208" t="s">
        <v>24</v>
      </c>
      <c r="E37" s="213"/>
      <c r="F37" s="210" t="s">
        <v>49</v>
      </c>
      <c r="G37" s="211"/>
      <c r="H37" s="211"/>
      <c r="I37" s="211"/>
      <c r="J37" s="211"/>
      <c r="K37" s="211"/>
    </row>
    <row r="38" spans="4:11" ht="14.25" customHeight="1">
      <c r="D38" s="208" t="s">
        <v>47</v>
      </c>
      <c r="E38" s="213"/>
      <c r="F38" s="210" t="s">
        <v>50</v>
      </c>
      <c r="G38" s="211"/>
      <c r="H38" s="211"/>
      <c r="I38" s="211"/>
      <c r="J38" s="211"/>
      <c r="K38" s="211"/>
    </row>
    <row r="39" spans="4:11" ht="14.25" customHeight="1">
      <c r="D39" s="208" t="s">
        <v>51</v>
      </c>
      <c r="E39" s="213"/>
      <c r="F39" s="210" t="s">
        <v>53</v>
      </c>
      <c r="G39" s="211"/>
      <c r="H39" s="211"/>
      <c r="I39" s="211"/>
      <c r="J39" s="211"/>
      <c r="K39" s="211"/>
    </row>
    <row r="40" spans="4:11" ht="14.25" customHeight="1">
      <c r="D40" s="208"/>
      <c r="E40" s="213"/>
      <c r="F40" s="212" t="s">
        <v>63</v>
      </c>
      <c r="G40" s="211"/>
      <c r="H40" s="211"/>
      <c r="I40" s="211"/>
      <c r="J40" s="211"/>
      <c r="K40" s="211"/>
    </row>
    <row r="41" spans="4:11" ht="14.25" customHeight="1">
      <c r="D41" s="72"/>
      <c r="E41" s="134"/>
      <c r="F41" s="212" t="s">
        <v>134</v>
      </c>
      <c r="G41" s="211"/>
      <c r="H41" s="211"/>
      <c r="I41" s="211"/>
      <c r="J41" s="211"/>
      <c r="K41" s="211"/>
    </row>
    <row r="42" spans="4:11" ht="14.25" customHeight="1">
      <c r="D42" s="208"/>
      <c r="E42" s="213"/>
      <c r="F42" s="210" t="s">
        <v>64</v>
      </c>
      <c r="G42" s="211"/>
      <c r="H42" s="211"/>
      <c r="I42" s="211"/>
      <c r="J42" s="211"/>
      <c r="K42" s="211"/>
    </row>
    <row r="43" spans="4:11" ht="14.25" customHeight="1">
      <c r="D43" s="208" t="s">
        <v>52</v>
      </c>
      <c r="E43" s="213"/>
      <c r="F43" s="210" t="s">
        <v>135</v>
      </c>
      <c r="G43" s="211"/>
      <c r="H43" s="211"/>
      <c r="I43" s="211"/>
      <c r="J43" s="211"/>
      <c r="K43" s="211"/>
    </row>
    <row r="44" spans="4:11" ht="14.25" customHeight="1">
      <c r="D44" s="208"/>
      <c r="E44" s="213"/>
      <c r="F44" s="210" t="s">
        <v>56</v>
      </c>
      <c r="G44" s="211"/>
      <c r="H44" s="211"/>
      <c r="I44" s="211"/>
      <c r="J44" s="211"/>
      <c r="K44" s="211"/>
    </row>
    <row r="45" spans="4:11" ht="13.5" customHeight="1">
      <c r="D45" s="72"/>
      <c r="E45" s="134"/>
      <c r="F45" s="210" t="s">
        <v>137</v>
      </c>
      <c r="G45" s="211"/>
      <c r="H45" s="211"/>
      <c r="I45" s="211"/>
      <c r="J45" s="211"/>
      <c r="K45" s="211"/>
    </row>
    <row r="46" spans="4:11" ht="12" customHeight="1">
      <c r="D46" s="208" t="s">
        <v>36</v>
      </c>
      <c r="E46" s="213"/>
      <c r="F46" s="210" t="s">
        <v>57</v>
      </c>
      <c r="G46" s="211"/>
      <c r="H46" s="211"/>
      <c r="I46" s="211"/>
      <c r="J46" s="211"/>
      <c r="K46" s="211"/>
    </row>
    <row r="47" spans="4:11" ht="15" customHeight="1">
      <c r="D47" s="208" t="s">
        <v>28</v>
      </c>
      <c r="E47" s="213"/>
      <c r="F47" s="213"/>
      <c r="G47" s="213"/>
      <c r="H47" s="209" t="s">
        <v>65</v>
      </c>
      <c r="I47" s="211"/>
      <c r="J47" s="211"/>
      <c r="K47" s="211"/>
    </row>
    <row r="48" spans="4:11" ht="12.75" customHeight="1">
      <c r="D48" s="208" t="s">
        <v>25</v>
      </c>
      <c r="E48" s="213"/>
      <c r="F48" s="213"/>
      <c r="G48" s="213"/>
      <c r="H48" s="213"/>
      <c r="I48" s="209" t="s">
        <v>58</v>
      </c>
      <c r="J48" s="211"/>
      <c r="K48" s="211"/>
    </row>
    <row r="49" spans="4:11" ht="12.75" customHeight="1">
      <c r="D49" s="208" t="s">
        <v>59</v>
      </c>
      <c r="E49" s="213"/>
      <c r="F49" s="213"/>
      <c r="G49" s="213"/>
      <c r="H49" s="213"/>
      <c r="I49" s="209" t="s">
        <v>138</v>
      </c>
      <c r="J49" s="211"/>
      <c r="K49" s="211"/>
    </row>
    <row r="50" spans="4:11" ht="12.75" customHeight="1">
      <c r="D50" s="208" t="s">
        <v>66</v>
      </c>
      <c r="E50" s="213"/>
      <c r="F50" s="213"/>
      <c r="G50" s="73"/>
      <c r="H50" s="209" t="s">
        <v>37</v>
      </c>
      <c r="I50" s="211"/>
      <c r="J50" s="211"/>
      <c r="K50" s="211"/>
    </row>
    <row r="51" spans="4:11" ht="12.75" customHeight="1">
      <c r="D51" s="208" t="s">
        <v>26</v>
      </c>
      <c r="E51" s="213"/>
      <c r="F51" s="213"/>
      <c r="G51" s="73"/>
      <c r="H51" s="209" t="s">
        <v>140</v>
      </c>
      <c r="I51" s="211"/>
      <c r="J51" s="211"/>
      <c r="K51" s="211"/>
    </row>
    <row r="52" spans="4:11" ht="13.5" customHeight="1">
      <c r="D52" s="208" t="s">
        <v>29</v>
      </c>
      <c r="E52" s="251"/>
      <c r="F52" s="251"/>
      <c r="G52" s="73"/>
      <c r="H52" s="73"/>
      <c r="I52" s="73"/>
      <c r="J52" s="73"/>
      <c r="K52" s="73">
        <v>1</v>
      </c>
    </row>
    <row r="53" spans="4:11" ht="4.5" customHeight="1">
      <c r="D53" s="64"/>
      <c r="E53" s="64"/>
      <c r="F53" s="64"/>
      <c r="G53" s="65"/>
      <c r="H53" s="65"/>
      <c r="I53" s="65"/>
      <c r="J53" s="65"/>
      <c r="K53" s="65"/>
    </row>
    <row r="54" spans="1:11" ht="15" customHeight="1">
      <c r="A54" s="274" t="s">
        <v>83</v>
      </c>
      <c r="B54" s="275"/>
      <c r="C54" s="275"/>
      <c r="D54" s="276"/>
      <c r="F54" s="214" t="s">
        <v>66</v>
      </c>
      <c r="G54" s="215"/>
      <c r="H54" s="215"/>
      <c r="I54" s="216"/>
      <c r="J54" s="217" t="s">
        <v>43</v>
      </c>
      <c r="K54" s="218"/>
    </row>
    <row r="55" spans="1:11" ht="13.5" customHeight="1">
      <c r="A55" s="277" t="s">
        <v>84</v>
      </c>
      <c r="B55" s="278"/>
      <c r="C55" s="278"/>
      <c r="D55" s="279"/>
      <c r="F55" s="219" t="s">
        <v>42</v>
      </c>
      <c r="G55" s="220"/>
      <c r="H55" s="220"/>
      <c r="I55" s="221"/>
      <c r="J55" s="222">
        <v>79400317180</v>
      </c>
      <c r="K55" s="223"/>
    </row>
    <row r="56" spans="1:11" ht="12.75">
      <c r="A56" s="275"/>
      <c r="B56" s="275"/>
      <c r="C56" s="275"/>
      <c r="D56" s="275"/>
      <c r="F56" s="224" t="s">
        <v>106</v>
      </c>
      <c r="G56" s="225"/>
      <c r="H56" s="225"/>
      <c r="I56" s="225"/>
      <c r="J56" s="234" t="s">
        <v>41</v>
      </c>
      <c r="K56" s="235"/>
    </row>
    <row r="57" spans="1:11" ht="12.75" customHeight="1">
      <c r="A57" s="126"/>
      <c r="B57" s="127"/>
      <c r="C57" s="127"/>
      <c r="D57" s="128"/>
      <c r="F57" s="224"/>
      <c r="G57" s="225"/>
      <c r="H57" s="225"/>
      <c r="I57" s="225"/>
      <c r="J57" s="224"/>
      <c r="K57" s="236"/>
    </row>
    <row r="58" spans="1:11" ht="12.75" customHeight="1">
      <c r="A58" s="129"/>
      <c r="B58" s="71"/>
      <c r="C58" s="71"/>
      <c r="D58" s="130"/>
      <c r="F58" s="224"/>
      <c r="G58" s="225"/>
      <c r="H58" s="225"/>
      <c r="I58" s="225"/>
      <c r="J58" s="224"/>
      <c r="K58" s="236"/>
    </row>
    <row r="59" spans="1:11" ht="12.75" customHeight="1">
      <c r="A59" s="129"/>
      <c r="B59" s="71"/>
      <c r="C59" s="71"/>
      <c r="D59" s="130"/>
      <c r="F59" s="224"/>
      <c r="G59" s="225"/>
      <c r="H59" s="225"/>
      <c r="I59" s="225"/>
      <c r="J59" s="224"/>
      <c r="K59" s="236"/>
    </row>
    <row r="60" spans="1:11" ht="27.75" customHeight="1">
      <c r="A60" s="129"/>
      <c r="B60" s="71"/>
      <c r="C60" s="71"/>
      <c r="D60" s="130"/>
      <c r="F60" s="226"/>
      <c r="G60" s="227"/>
      <c r="H60" s="227"/>
      <c r="I60" s="227"/>
      <c r="J60" s="226"/>
      <c r="K60" s="237"/>
    </row>
    <row r="61" spans="1:4" ht="5.25" customHeight="1">
      <c r="A61" s="129"/>
      <c r="B61" s="71"/>
      <c r="C61" s="71"/>
      <c r="D61" s="130"/>
    </row>
    <row r="62" spans="1:11" ht="15.75" customHeight="1">
      <c r="A62" s="129"/>
      <c r="B62" s="71"/>
      <c r="C62" s="71"/>
      <c r="D62" s="130"/>
      <c r="F62" s="238"/>
      <c r="G62" s="239"/>
      <c r="H62" s="239"/>
      <c r="I62" s="239"/>
      <c r="J62" s="249"/>
      <c r="K62" s="250"/>
    </row>
    <row r="63" spans="1:11" ht="15" customHeight="1">
      <c r="A63" s="129"/>
      <c r="B63" s="71"/>
      <c r="C63" s="71"/>
      <c r="D63" s="130"/>
      <c r="F63" s="240"/>
      <c r="G63" s="241"/>
      <c r="H63" s="241"/>
      <c r="I63" s="241"/>
      <c r="J63" s="241"/>
      <c r="K63" s="242"/>
    </row>
    <row r="64" spans="1:11" ht="12.75">
      <c r="A64" s="129"/>
      <c r="B64" s="71"/>
      <c r="C64" s="71"/>
      <c r="D64" s="130"/>
      <c r="F64" s="243"/>
      <c r="G64" s="244"/>
      <c r="H64" s="244"/>
      <c r="I64" s="244"/>
      <c r="J64" s="244"/>
      <c r="K64" s="247"/>
    </row>
    <row r="65" spans="1:11" ht="12.75">
      <c r="A65" s="129"/>
      <c r="B65" s="71"/>
      <c r="C65" s="71"/>
      <c r="D65" s="130"/>
      <c r="F65" s="243"/>
      <c r="G65" s="244"/>
      <c r="H65" s="244"/>
      <c r="I65" s="244"/>
      <c r="J65" s="244"/>
      <c r="K65" s="247"/>
    </row>
    <row r="66" spans="1:11" ht="12.75">
      <c r="A66" s="129"/>
      <c r="B66" s="71"/>
      <c r="C66" s="71"/>
      <c r="D66" s="130"/>
      <c r="F66" s="243"/>
      <c r="G66" s="244"/>
      <c r="H66" s="244"/>
      <c r="I66" s="244"/>
      <c r="J66" s="244"/>
      <c r="K66" s="247"/>
    </row>
    <row r="67" spans="1:11" ht="12.75">
      <c r="A67" s="129"/>
      <c r="B67" s="71"/>
      <c r="C67" s="71"/>
      <c r="D67" s="130"/>
      <c r="F67" s="243"/>
      <c r="G67" s="244"/>
      <c r="H67" s="244"/>
      <c r="I67" s="244"/>
      <c r="J67" s="244"/>
      <c r="K67" s="247"/>
    </row>
    <row r="68" spans="1:11" ht="12.75">
      <c r="A68" s="131"/>
      <c r="B68" s="132"/>
      <c r="C68" s="132"/>
      <c r="D68" s="133"/>
      <c r="F68" s="245"/>
      <c r="G68" s="246"/>
      <c r="H68" s="246"/>
      <c r="I68" s="246"/>
      <c r="J68" s="246"/>
      <c r="K68" s="248"/>
    </row>
    <row r="69" spans="1:4" ht="5.25" customHeight="1">
      <c r="A69" s="71"/>
      <c r="B69" s="71"/>
      <c r="C69" s="71"/>
      <c r="D69" s="71"/>
    </row>
    <row r="70" spans="1:11" ht="16.5" customHeight="1">
      <c r="A70" s="71"/>
      <c r="B70" s="71"/>
      <c r="C70" s="71"/>
      <c r="D70" s="71"/>
      <c r="F70" s="214" t="s">
        <v>45</v>
      </c>
      <c r="G70" s="215"/>
      <c r="H70" s="215"/>
      <c r="I70" s="216"/>
      <c r="J70" s="217" t="s">
        <v>43</v>
      </c>
      <c r="K70" s="218"/>
    </row>
    <row r="71" spans="1:11" ht="13.5" customHeight="1">
      <c r="A71" s="71"/>
      <c r="B71" s="71"/>
      <c r="C71" s="71"/>
      <c r="D71" s="71"/>
      <c r="F71" s="219" t="s">
        <v>44</v>
      </c>
      <c r="G71" s="220"/>
      <c r="H71" s="220"/>
      <c r="I71" s="221"/>
      <c r="J71" s="222">
        <v>79400317180</v>
      </c>
      <c r="K71" s="223"/>
    </row>
    <row r="72" spans="1:11" ht="12.75">
      <c r="A72" s="71"/>
      <c r="B72" s="71"/>
      <c r="C72" s="71"/>
      <c r="D72" s="71"/>
      <c r="F72" s="224" t="s">
        <v>40</v>
      </c>
      <c r="G72" s="225"/>
      <c r="H72" s="225"/>
      <c r="I72" s="225"/>
      <c r="J72" s="228" t="s">
        <v>41</v>
      </c>
      <c r="K72" s="229"/>
    </row>
    <row r="73" spans="1:11" ht="12.75">
      <c r="A73" s="71"/>
      <c r="B73" s="71"/>
      <c r="C73" s="71"/>
      <c r="D73" s="71"/>
      <c r="F73" s="224"/>
      <c r="G73" s="225"/>
      <c r="H73" s="225"/>
      <c r="I73" s="225"/>
      <c r="J73" s="230"/>
      <c r="K73" s="231"/>
    </row>
    <row r="74" spans="1:11" ht="12.75">
      <c r="A74" s="71"/>
      <c r="B74" s="71"/>
      <c r="C74" s="71"/>
      <c r="D74" s="71"/>
      <c r="F74" s="224"/>
      <c r="G74" s="225"/>
      <c r="H74" s="225"/>
      <c r="I74" s="225"/>
      <c r="J74" s="230"/>
      <c r="K74" s="231"/>
    </row>
    <row r="75" spans="1:11" ht="12.75">
      <c r="A75" s="71"/>
      <c r="B75" s="71"/>
      <c r="C75" s="71"/>
      <c r="D75" s="71"/>
      <c r="F75" s="224"/>
      <c r="G75" s="225"/>
      <c r="H75" s="225"/>
      <c r="I75" s="225"/>
      <c r="J75" s="230"/>
      <c r="K75" s="231"/>
    </row>
    <row r="76" spans="1:11" ht="37.5" customHeight="1">
      <c r="A76" s="71"/>
      <c r="B76" s="71"/>
      <c r="C76" s="71"/>
      <c r="D76" s="71"/>
      <c r="F76" s="226"/>
      <c r="G76" s="227"/>
      <c r="H76" s="227"/>
      <c r="I76" s="227"/>
      <c r="J76" s="232"/>
      <c r="K76" s="233"/>
    </row>
    <row r="78" spans="1:11" ht="4.5" customHeight="1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5"/>
    </row>
    <row r="79" spans="1:11" ht="12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1:11" ht="12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ht="12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1:11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1:11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</row>
  </sheetData>
  <sheetProtection/>
  <mergeCells count="89">
    <mergeCell ref="A54:D54"/>
    <mergeCell ref="A55:D55"/>
    <mergeCell ref="A56:D56"/>
    <mergeCell ref="B21:F21"/>
    <mergeCell ref="B24:F24"/>
    <mergeCell ref="A25:B25"/>
    <mergeCell ref="A26:B26"/>
    <mergeCell ref="A27:B27"/>
    <mergeCell ref="C25:F25"/>
    <mergeCell ref="C26:F26"/>
    <mergeCell ref="B22:F22"/>
    <mergeCell ref="C31:F31"/>
    <mergeCell ref="A28:B28"/>
    <mergeCell ref="A29:B29"/>
    <mergeCell ref="A30:B30"/>
    <mergeCell ref="A31:B31"/>
    <mergeCell ref="C29:F29"/>
    <mergeCell ref="C27:F27"/>
    <mergeCell ref="B23:F23"/>
    <mergeCell ref="B10:F10"/>
    <mergeCell ref="B11:F11"/>
    <mergeCell ref="B12:F12"/>
    <mergeCell ref="B13:F13"/>
    <mergeCell ref="B19:F19"/>
    <mergeCell ref="C28:F28"/>
    <mergeCell ref="B17:F17"/>
    <mergeCell ref="B14:F14"/>
    <mergeCell ref="B15:F15"/>
    <mergeCell ref="B16:F16"/>
    <mergeCell ref="I48:K48"/>
    <mergeCell ref="D36:F36"/>
    <mergeCell ref="G36:K36"/>
    <mergeCell ref="D37:E37"/>
    <mergeCell ref="D40:E40"/>
    <mergeCell ref="D42:E42"/>
    <mergeCell ref="F42:K42"/>
    <mergeCell ref="F41:K41"/>
    <mergeCell ref="D43:E43"/>
    <mergeCell ref="D46:E46"/>
    <mergeCell ref="D51:F51"/>
    <mergeCell ref="H51:K51"/>
    <mergeCell ref="F37:K37"/>
    <mergeCell ref="D38:E38"/>
    <mergeCell ref="F38:K38"/>
    <mergeCell ref="D49:H49"/>
    <mergeCell ref="I49:K49"/>
    <mergeCell ref="F43:K43"/>
    <mergeCell ref="D47:G47"/>
    <mergeCell ref="H50:K50"/>
    <mergeCell ref="D52:F52"/>
    <mergeCell ref="G31:K31"/>
    <mergeCell ref="G2:K29"/>
    <mergeCell ref="F54:I54"/>
    <mergeCell ref="J54:K54"/>
    <mergeCell ref="D50:F50"/>
    <mergeCell ref="F32:K32"/>
    <mergeCell ref="D48:H48"/>
    <mergeCell ref="B20:F20"/>
    <mergeCell ref="B18:F18"/>
    <mergeCell ref="J55:K55"/>
    <mergeCell ref="J56:K60"/>
    <mergeCell ref="F62:I62"/>
    <mergeCell ref="F63:I63"/>
    <mergeCell ref="J63:K63"/>
    <mergeCell ref="F64:I68"/>
    <mergeCell ref="J64:K68"/>
    <mergeCell ref="F55:I55"/>
    <mergeCell ref="F56:I60"/>
    <mergeCell ref="J62:K62"/>
    <mergeCell ref="F70:I70"/>
    <mergeCell ref="J70:K70"/>
    <mergeCell ref="F71:I71"/>
    <mergeCell ref="J71:K71"/>
    <mergeCell ref="F72:I76"/>
    <mergeCell ref="J72:K76"/>
    <mergeCell ref="F46:K46"/>
    <mergeCell ref="F40:K40"/>
    <mergeCell ref="H47:K47"/>
    <mergeCell ref="D44:E44"/>
    <mergeCell ref="F44:K44"/>
    <mergeCell ref="D39:E39"/>
    <mergeCell ref="F39:K39"/>
    <mergeCell ref="F45:K45"/>
    <mergeCell ref="D32:E32"/>
    <mergeCell ref="E33:K33"/>
    <mergeCell ref="D34:F34"/>
    <mergeCell ref="G34:K34"/>
    <mergeCell ref="D35:F35"/>
    <mergeCell ref="G35:K3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="130" zoomScaleNormal="130" zoomScaleSheetLayoutView="130" zoomScalePageLayoutView="0" workbookViewId="0" topLeftCell="A22">
      <selection activeCell="C78" sqref="C78"/>
    </sheetView>
  </sheetViews>
  <sheetFormatPr defaultColWidth="9.140625" defaultRowHeight="12.75"/>
  <cols>
    <col min="1" max="1" width="5.8515625" style="1" customWidth="1"/>
    <col min="2" max="2" width="8.00390625" style="2" customWidth="1"/>
    <col min="3" max="3" width="41.00390625" style="3" customWidth="1"/>
    <col min="4" max="4" width="8.28125" style="4" customWidth="1"/>
    <col min="5" max="5" width="13.00390625" style="5" customWidth="1"/>
    <col min="6" max="6" width="14.7109375" style="6" customWidth="1"/>
    <col min="7" max="7" width="17.57421875" style="7" customWidth="1"/>
    <col min="8" max="16384" width="9.140625" style="3" customWidth="1"/>
  </cols>
  <sheetData>
    <row r="1" spans="1:3" ht="12.75">
      <c r="A1" s="24"/>
      <c r="B1" s="25"/>
      <c r="C1" s="26"/>
    </row>
    <row r="2" spans="1:7" ht="15">
      <c r="A2" s="24"/>
      <c r="B2" s="25"/>
      <c r="C2" s="10" t="s">
        <v>31</v>
      </c>
      <c r="D2" s="10" t="s">
        <v>15</v>
      </c>
      <c r="E2" s="11"/>
      <c r="F2" s="26"/>
      <c r="G2" s="26"/>
    </row>
    <row r="3" spans="1:7" ht="15">
      <c r="A3" s="24"/>
      <c r="B3" s="25"/>
      <c r="C3" s="10"/>
      <c r="D3" s="10" t="s">
        <v>17</v>
      </c>
      <c r="E3" s="11"/>
      <c r="F3" s="26"/>
      <c r="G3" s="26"/>
    </row>
    <row r="4" spans="1:7" ht="15">
      <c r="A4" s="24"/>
      <c r="B4" s="25"/>
      <c r="C4" s="10" t="s">
        <v>32</v>
      </c>
      <c r="D4" s="10" t="s">
        <v>67</v>
      </c>
      <c r="E4" s="11"/>
      <c r="F4" s="26"/>
      <c r="G4" s="26"/>
    </row>
    <row r="5" spans="1:7" ht="15">
      <c r="A5" s="24"/>
      <c r="B5" s="25"/>
      <c r="C5" s="10"/>
      <c r="D5" s="10" t="s">
        <v>80</v>
      </c>
      <c r="E5" s="11"/>
      <c r="F5" s="26"/>
      <c r="G5" s="26"/>
    </row>
    <row r="6" spans="1:7" ht="15">
      <c r="A6" s="24"/>
      <c r="B6" s="25"/>
      <c r="C6" s="18" t="s">
        <v>21</v>
      </c>
      <c r="D6" s="298">
        <v>41524139511</v>
      </c>
      <c r="E6" s="299"/>
      <c r="F6" s="299"/>
      <c r="G6" s="19"/>
    </row>
    <row r="7" spans="1:7" ht="15">
      <c r="A7" s="24"/>
      <c r="B7" s="25"/>
      <c r="C7" s="10" t="s">
        <v>33</v>
      </c>
      <c r="D7" s="10" t="s">
        <v>61</v>
      </c>
      <c r="E7" s="11"/>
      <c r="F7" s="26"/>
      <c r="G7" s="26"/>
    </row>
    <row r="8" spans="1:7" ht="15">
      <c r="A8" s="24"/>
      <c r="B8" s="25"/>
      <c r="C8" s="10" t="s">
        <v>68</v>
      </c>
      <c r="D8" s="10" t="s">
        <v>48</v>
      </c>
      <c r="E8" s="11"/>
      <c r="F8" s="26"/>
      <c r="G8" s="26"/>
    </row>
    <row r="9" spans="1:7" ht="15">
      <c r="A9" s="24"/>
      <c r="B9" s="25"/>
      <c r="C9" s="10" t="s">
        <v>35</v>
      </c>
      <c r="D9" s="10" t="s">
        <v>49</v>
      </c>
      <c r="E9" s="11"/>
      <c r="F9" s="26"/>
      <c r="G9" s="26"/>
    </row>
    <row r="10" spans="1:7" ht="15">
      <c r="A10" s="24"/>
      <c r="B10" s="25"/>
      <c r="C10" s="10" t="s">
        <v>47</v>
      </c>
      <c r="D10" s="10" t="s">
        <v>69</v>
      </c>
      <c r="E10" s="11"/>
      <c r="F10" s="26"/>
      <c r="G10" s="26"/>
    </row>
    <row r="11" spans="1:7" ht="15">
      <c r="A11" s="24"/>
      <c r="B11" s="25"/>
      <c r="C11" s="10" t="s">
        <v>51</v>
      </c>
      <c r="D11" s="10" t="s">
        <v>70</v>
      </c>
      <c r="E11" s="11"/>
      <c r="F11" s="26"/>
      <c r="G11" s="26"/>
    </row>
    <row r="12" spans="1:7" ht="15">
      <c r="A12" s="24"/>
      <c r="B12" s="25"/>
      <c r="C12" s="10"/>
      <c r="D12" s="10" t="s">
        <v>62</v>
      </c>
      <c r="E12" s="11"/>
      <c r="F12" s="26"/>
      <c r="G12" s="26"/>
    </row>
    <row r="13" spans="1:7" ht="15">
      <c r="A13" s="24"/>
      <c r="B13" s="25"/>
      <c r="C13" s="10"/>
      <c r="D13" s="10" t="s">
        <v>145</v>
      </c>
      <c r="E13" s="11"/>
      <c r="F13" s="26"/>
      <c r="G13" s="26"/>
    </row>
    <row r="14" spans="1:7" ht="15">
      <c r="A14" s="24"/>
      <c r="B14" s="25"/>
      <c r="C14" s="10"/>
      <c r="D14" s="10" t="s">
        <v>146</v>
      </c>
      <c r="E14" s="11"/>
      <c r="F14" s="26"/>
      <c r="G14" s="26"/>
    </row>
    <row r="15" spans="1:7" ht="15">
      <c r="A15" s="24"/>
      <c r="B15" s="25"/>
      <c r="C15" s="10"/>
      <c r="D15" s="10" t="s">
        <v>72</v>
      </c>
      <c r="E15" s="11"/>
      <c r="F15" s="26"/>
      <c r="G15" s="26"/>
    </row>
    <row r="16" spans="1:7" ht="15">
      <c r="A16" s="24"/>
      <c r="B16" s="25"/>
      <c r="C16" s="10"/>
      <c r="D16" s="10" t="s">
        <v>71</v>
      </c>
      <c r="E16" s="11"/>
      <c r="F16" s="26"/>
      <c r="G16" s="26"/>
    </row>
    <row r="17" spans="1:7" ht="15">
      <c r="A17" s="24"/>
      <c r="B17" s="25"/>
      <c r="C17" s="10" t="s">
        <v>52</v>
      </c>
      <c r="D17" s="10" t="s">
        <v>147</v>
      </c>
      <c r="E17" s="11"/>
      <c r="F17" s="26"/>
      <c r="G17" s="26"/>
    </row>
    <row r="18" spans="1:7" ht="15">
      <c r="A18" s="24"/>
      <c r="B18" s="25"/>
      <c r="C18" s="10"/>
      <c r="D18" s="10" t="s">
        <v>148</v>
      </c>
      <c r="E18" s="11"/>
      <c r="F18" s="26"/>
      <c r="G18" s="26"/>
    </row>
    <row r="19" spans="1:7" ht="15">
      <c r="A19" s="24"/>
      <c r="B19" s="25"/>
      <c r="C19" s="10"/>
      <c r="D19" s="10" t="s">
        <v>149</v>
      </c>
      <c r="E19" s="11"/>
      <c r="F19" s="26"/>
      <c r="G19" s="26"/>
    </row>
    <row r="20" spans="1:7" ht="15">
      <c r="A20" s="24"/>
      <c r="B20" s="25"/>
      <c r="C20" s="10"/>
      <c r="D20" s="10" t="s">
        <v>137</v>
      </c>
      <c r="E20" s="11"/>
      <c r="F20" s="26"/>
      <c r="G20" s="26"/>
    </row>
    <row r="21" spans="1:7" ht="15">
      <c r="A21" s="24"/>
      <c r="B21" s="25"/>
      <c r="C21" s="10" t="s">
        <v>73</v>
      </c>
      <c r="D21" s="302" t="s">
        <v>74</v>
      </c>
      <c r="E21" s="303"/>
      <c r="F21" s="304"/>
      <c r="G21" s="304"/>
    </row>
    <row r="22" spans="1:7" ht="15">
      <c r="A22" s="24"/>
      <c r="B22" s="25"/>
      <c r="C22" s="10"/>
      <c r="D22" s="120" t="s">
        <v>75</v>
      </c>
      <c r="E22" s="121"/>
      <c r="F22" s="122"/>
      <c r="G22" s="122"/>
    </row>
    <row r="23" spans="1:7" ht="15">
      <c r="A23" s="24"/>
      <c r="B23" s="25"/>
      <c r="C23" s="10" t="s">
        <v>76</v>
      </c>
      <c r="D23" s="120" t="s">
        <v>203</v>
      </c>
      <c r="E23" s="121"/>
      <c r="F23" s="122"/>
      <c r="G23" s="122"/>
    </row>
    <row r="24" spans="1:7" ht="15">
      <c r="A24" s="24"/>
      <c r="B24" s="25"/>
      <c r="C24" s="10"/>
      <c r="D24" s="120" t="s">
        <v>201</v>
      </c>
      <c r="E24" s="121"/>
      <c r="F24" s="122"/>
      <c r="G24" s="122"/>
    </row>
    <row r="25" spans="1:7" ht="15">
      <c r="A25" s="24"/>
      <c r="B25" s="25"/>
      <c r="C25" s="10" t="s">
        <v>25</v>
      </c>
      <c r="D25" s="20" t="s">
        <v>58</v>
      </c>
      <c r="E25" s="11"/>
      <c r="F25" s="26"/>
      <c r="G25" s="26"/>
    </row>
    <row r="26" spans="1:7" ht="15">
      <c r="A26" s="24"/>
      <c r="B26" s="25"/>
      <c r="C26" s="10" t="s">
        <v>77</v>
      </c>
      <c r="D26" s="120" t="s">
        <v>138</v>
      </c>
      <c r="E26" s="121"/>
      <c r="F26" s="122"/>
      <c r="G26" s="122"/>
    </row>
    <row r="27" spans="1:7" ht="15">
      <c r="A27" s="24"/>
      <c r="B27" s="25"/>
      <c r="C27" s="10" t="s">
        <v>66</v>
      </c>
      <c r="D27" s="10" t="s">
        <v>18</v>
      </c>
      <c r="E27" s="121"/>
      <c r="F27" s="122"/>
      <c r="G27" s="122"/>
    </row>
    <row r="28" spans="1:7" ht="15">
      <c r="A28" s="24"/>
      <c r="B28" s="25"/>
      <c r="C28" s="10" t="s">
        <v>78</v>
      </c>
      <c r="D28" s="10" t="s">
        <v>120</v>
      </c>
      <c r="E28" s="11"/>
      <c r="F28" s="26"/>
      <c r="G28" s="26"/>
    </row>
    <row r="29" spans="1:7" ht="15">
      <c r="A29" s="24"/>
      <c r="B29" s="25"/>
      <c r="C29" s="10" t="s">
        <v>79</v>
      </c>
      <c r="D29" s="120" t="s">
        <v>140</v>
      </c>
      <c r="E29" s="121"/>
      <c r="F29" s="122"/>
      <c r="G29" s="122"/>
    </row>
    <row r="30" spans="1:7" ht="15">
      <c r="A30" s="24"/>
      <c r="B30" s="25"/>
      <c r="C30" s="21"/>
      <c r="D30" s="21"/>
      <c r="E30" s="22"/>
      <c r="F30" s="26"/>
      <c r="G30" s="26"/>
    </row>
    <row r="31" spans="1:7" ht="26.25">
      <c r="A31" s="8"/>
      <c r="B31" s="9"/>
      <c r="C31" s="300" t="s">
        <v>82</v>
      </c>
      <c r="D31" s="300"/>
      <c r="E31" s="300"/>
      <c r="F31" s="301"/>
      <c r="G31" s="14"/>
    </row>
    <row r="32" spans="1:7" ht="26.25">
      <c r="A32" s="8"/>
      <c r="B32" s="9"/>
      <c r="C32" s="300" t="s">
        <v>212</v>
      </c>
      <c r="D32" s="300"/>
      <c r="E32" s="300"/>
      <c r="F32" s="300"/>
      <c r="G32" s="14"/>
    </row>
    <row r="33" spans="1:7" ht="26.25">
      <c r="A33" s="8"/>
      <c r="B33" s="9"/>
      <c r="C33" s="300" t="s">
        <v>201</v>
      </c>
      <c r="D33" s="300"/>
      <c r="E33" s="300"/>
      <c r="F33" s="300"/>
      <c r="G33" s="14"/>
    </row>
    <row r="34" spans="1:7" ht="6.75" customHeight="1">
      <c r="A34" s="8"/>
      <c r="B34" s="9"/>
      <c r="C34" s="10"/>
      <c r="D34" s="10"/>
      <c r="E34" s="11"/>
      <c r="F34" s="12"/>
      <c r="G34" s="13"/>
    </row>
    <row r="35" spans="1:7" ht="33.75">
      <c r="A35" s="27"/>
      <c r="B35" s="28"/>
      <c r="C35" s="29" t="s">
        <v>16</v>
      </c>
      <c r="D35" s="30"/>
      <c r="E35" s="31"/>
      <c r="F35" s="32"/>
      <c r="G35" s="13"/>
    </row>
    <row r="36" spans="1:7" ht="13.5" thickBot="1">
      <c r="A36" s="33"/>
      <c r="B36" s="34"/>
      <c r="C36" s="35"/>
      <c r="D36" s="35"/>
      <c r="E36" s="35"/>
      <c r="F36" s="36"/>
      <c r="G36" s="13"/>
    </row>
    <row r="37" spans="1:7" ht="15.75" thickBot="1">
      <c r="A37" s="33"/>
      <c r="B37" s="175"/>
      <c r="C37" s="293" t="s">
        <v>214</v>
      </c>
      <c r="D37" s="294"/>
      <c r="E37" s="294"/>
      <c r="F37" s="176"/>
      <c r="G37" s="177"/>
    </row>
    <row r="38" spans="1:7" ht="15.75">
      <c r="A38" s="33"/>
      <c r="B38" s="172"/>
      <c r="C38" s="283" t="s">
        <v>141</v>
      </c>
      <c r="D38" s="284"/>
      <c r="E38" s="284"/>
      <c r="F38" s="173" t="s">
        <v>124</v>
      </c>
      <c r="G38" s="174">
        <f>'T-7_GimVŽ-strop-24-GR&amp;OB&amp;IN_37'!G160</f>
        <v>0</v>
      </c>
    </row>
    <row r="39" spans="1:7" ht="3.75" customHeight="1">
      <c r="A39" s="33"/>
      <c r="B39" s="166"/>
      <c r="C39" s="162"/>
      <c r="D39" s="163"/>
      <c r="E39" s="163"/>
      <c r="F39" s="42"/>
      <c r="G39" s="167"/>
    </row>
    <row r="40" spans="1:7" ht="15.75">
      <c r="A40" s="33"/>
      <c r="B40" s="164"/>
      <c r="C40" s="285" t="s">
        <v>111</v>
      </c>
      <c r="D40" s="286"/>
      <c r="E40" s="286"/>
      <c r="F40" s="39" t="s">
        <v>124</v>
      </c>
      <c r="G40" s="165">
        <f>'T-7_GimVŽ-strop-24-GR&amp;OB&amp;IN_37'!G165</f>
        <v>0</v>
      </c>
    </row>
    <row r="41" spans="1:7" ht="3.75" customHeight="1">
      <c r="A41" s="33"/>
      <c r="B41" s="166"/>
      <c r="C41" s="162"/>
      <c r="D41" s="163"/>
      <c r="E41" s="163"/>
      <c r="F41" s="42"/>
      <c r="G41" s="168"/>
    </row>
    <row r="42" spans="1:7" ht="15.75">
      <c r="A42" s="33"/>
      <c r="B42" s="164"/>
      <c r="C42" s="285" t="s">
        <v>111</v>
      </c>
      <c r="D42" s="286"/>
      <c r="E42" s="286"/>
      <c r="F42" s="39" t="s">
        <v>124</v>
      </c>
      <c r="G42" s="165">
        <f>'T-7_GimVŽ-strop-24-GR&amp;OB&amp;IN_37'!G169</f>
        <v>0</v>
      </c>
    </row>
    <row r="43" spans="1:7" ht="3.75" customHeight="1">
      <c r="A43" s="33"/>
      <c r="B43" s="166"/>
      <c r="C43" s="162"/>
      <c r="D43" s="163"/>
      <c r="E43" s="163"/>
      <c r="F43" s="42"/>
      <c r="G43" s="167"/>
    </row>
    <row r="44" spans="1:7" ht="15.75">
      <c r="A44" s="33"/>
      <c r="B44" s="287" t="s">
        <v>213</v>
      </c>
      <c r="C44" s="288"/>
      <c r="D44" s="288"/>
      <c r="E44" s="288"/>
      <c r="F44" s="289"/>
      <c r="G44" s="165">
        <f>SUM(G38:G43)</f>
        <v>0</v>
      </c>
    </row>
    <row r="45" spans="1:7" ht="3" customHeight="1">
      <c r="A45" s="33"/>
      <c r="B45" s="169"/>
      <c r="C45" s="170"/>
      <c r="D45" s="170"/>
      <c r="E45" s="171"/>
      <c r="F45" s="36"/>
      <c r="G45" s="168"/>
    </row>
    <row r="46" spans="1:7" ht="14.25">
      <c r="A46" s="37"/>
      <c r="B46" s="178"/>
      <c r="C46" s="280" t="s">
        <v>125</v>
      </c>
      <c r="D46" s="281"/>
      <c r="E46" s="281"/>
      <c r="F46" s="282"/>
      <c r="G46" s="179">
        <f>G44*0.25</f>
        <v>0</v>
      </c>
    </row>
    <row r="47" spans="1:7" ht="4.5" customHeight="1" thickBot="1">
      <c r="A47" s="37"/>
      <c r="B47" s="180"/>
      <c r="C47" s="181"/>
      <c r="D47" s="182"/>
      <c r="E47" s="182"/>
      <c r="F47" s="183"/>
      <c r="G47" s="184"/>
    </row>
    <row r="48" spans="1:7" ht="15" customHeight="1" thickBot="1">
      <c r="A48" s="37"/>
      <c r="B48" s="290" t="s">
        <v>215</v>
      </c>
      <c r="C48" s="291"/>
      <c r="D48" s="291"/>
      <c r="E48" s="291"/>
      <c r="F48" s="292"/>
      <c r="G48" s="45">
        <f>SUM(G44+G46)</f>
        <v>0</v>
      </c>
    </row>
    <row r="49" spans="1:7" ht="7.5" customHeight="1" thickBot="1">
      <c r="A49" s="37"/>
      <c r="B49" s="43"/>
      <c r="C49" s="40"/>
      <c r="D49" s="41"/>
      <c r="E49" s="41"/>
      <c r="F49" s="42"/>
      <c r="G49" s="44"/>
    </row>
    <row r="50" spans="1:7" ht="15.75" customHeight="1" thickBot="1">
      <c r="A50" s="37"/>
      <c r="B50" s="175"/>
      <c r="C50" s="293" t="s">
        <v>216</v>
      </c>
      <c r="D50" s="294"/>
      <c r="E50" s="294"/>
      <c r="F50" s="176"/>
      <c r="G50" s="177"/>
    </row>
    <row r="51" spans="1:7" ht="15.75" customHeight="1">
      <c r="A51" s="37"/>
      <c r="B51" s="172"/>
      <c r="C51" s="283" t="s">
        <v>141</v>
      </c>
      <c r="D51" s="284"/>
      <c r="E51" s="284"/>
      <c r="F51" s="173" t="s">
        <v>124</v>
      </c>
      <c r="G51" s="174">
        <f>'T-7_GimVŽ-strop-24-GR&amp;OB&amp;IN_41'!G160</f>
        <v>0</v>
      </c>
    </row>
    <row r="52" spans="1:7" ht="3.75" customHeight="1">
      <c r="A52" s="37"/>
      <c r="B52" s="166"/>
      <c r="C52" s="162"/>
      <c r="D52" s="163"/>
      <c r="E52" s="163"/>
      <c r="F52" s="42"/>
      <c r="G52" s="167"/>
    </row>
    <row r="53" spans="1:7" ht="15.75" customHeight="1">
      <c r="A53" s="37"/>
      <c r="B53" s="164"/>
      <c r="C53" s="285" t="s">
        <v>111</v>
      </c>
      <c r="D53" s="286"/>
      <c r="E53" s="286"/>
      <c r="F53" s="39" t="s">
        <v>124</v>
      </c>
      <c r="G53" s="165">
        <f>'T-7_GimVŽ-strop-24-GR&amp;OB&amp;IN_41'!G165</f>
        <v>0</v>
      </c>
    </row>
    <row r="54" spans="1:7" ht="3.75" customHeight="1">
      <c r="A54" s="37"/>
      <c r="B54" s="166"/>
      <c r="C54" s="162"/>
      <c r="D54" s="163"/>
      <c r="E54" s="163"/>
      <c r="F54" s="42"/>
      <c r="G54" s="168"/>
    </row>
    <row r="55" spans="1:7" ht="15.75" customHeight="1">
      <c r="A55" s="37"/>
      <c r="B55" s="164"/>
      <c r="C55" s="285" t="s">
        <v>111</v>
      </c>
      <c r="D55" s="286"/>
      <c r="E55" s="286"/>
      <c r="F55" s="39" t="s">
        <v>124</v>
      </c>
      <c r="G55" s="165">
        <f>'T-7_GimVŽ-strop-24-GR&amp;OB&amp;IN_41'!G169</f>
        <v>0</v>
      </c>
    </row>
    <row r="56" spans="1:7" ht="3.75" customHeight="1">
      <c r="A56" s="37"/>
      <c r="B56" s="166"/>
      <c r="C56" s="162"/>
      <c r="D56" s="163"/>
      <c r="E56" s="163"/>
      <c r="F56" s="42"/>
      <c r="G56" s="167"/>
    </row>
    <row r="57" spans="1:7" ht="15.75" customHeight="1">
      <c r="A57" s="37"/>
      <c r="B57" s="287" t="s">
        <v>217</v>
      </c>
      <c r="C57" s="288"/>
      <c r="D57" s="288"/>
      <c r="E57" s="288"/>
      <c r="F57" s="289"/>
      <c r="G57" s="165">
        <f>SUM(G51:G56)</f>
        <v>0</v>
      </c>
    </row>
    <row r="58" spans="1:7" ht="3" customHeight="1">
      <c r="A58" s="37"/>
      <c r="B58" s="169"/>
      <c r="C58" s="170"/>
      <c r="D58" s="170"/>
      <c r="E58" s="171"/>
      <c r="F58" s="36"/>
      <c r="G58" s="168"/>
    </row>
    <row r="59" spans="1:7" ht="15.75" customHeight="1">
      <c r="A59" s="37"/>
      <c r="B59" s="178"/>
      <c r="C59" s="280" t="s">
        <v>125</v>
      </c>
      <c r="D59" s="281"/>
      <c r="E59" s="281"/>
      <c r="F59" s="282"/>
      <c r="G59" s="179">
        <f>G57*0.25</f>
        <v>0</v>
      </c>
    </row>
    <row r="60" spans="1:7" ht="3.75" customHeight="1" thickBot="1">
      <c r="A60" s="37"/>
      <c r="B60" s="180"/>
      <c r="C60" s="181"/>
      <c r="D60" s="182"/>
      <c r="E60" s="182"/>
      <c r="F60" s="183"/>
      <c r="G60" s="184"/>
    </row>
    <row r="61" spans="1:7" ht="15.75" customHeight="1" thickBot="1">
      <c r="A61" s="37"/>
      <c r="B61" s="290" t="s">
        <v>218</v>
      </c>
      <c r="C61" s="291"/>
      <c r="D61" s="291"/>
      <c r="E61" s="291"/>
      <c r="F61" s="292"/>
      <c r="G61" s="45">
        <f>SUM(G57+G59)</f>
        <v>0</v>
      </c>
    </row>
    <row r="62" spans="1:7" ht="15" customHeight="1" thickBot="1">
      <c r="A62" s="37"/>
      <c r="B62" s="43"/>
      <c r="C62" s="40"/>
      <c r="D62" s="41"/>
      <c r="E62" s="41"/>
      <c r="F62" s="42"/>
      <c r="G62" s="44"/>
    </row>
    <row r="63" spans="1:7" ht="19.5" customHeight="1" thickBot="1">
      <c r="A63" s="37"/>
      <c r="B63" s="197"/>
      <c r="C63" s="198" t="s">
        <v>223</v>
      </c>
      <c r="D63" s="199"/>
      <c r="E63" s="199"/>
      <c r="F63" s="200"/>
      <c r="G63" s="201"/>
    </row>
    <row r="64" spans="1:7" ht="13.5" customHeight="1">
      <c r="A64" s="37"/>
      <c r="B64" s="185"/>
      <c r="C64" s="305" t="s">
        <v>219</v>
      </c>
      <c r="D64" s="306"/>
      <c r="E64" s="306"/>
      <c r="F64" s="186" t="s">
        <v>124</v>
      </c>
      <c r="G64" s="187">
        <f>G44</f>
        <v>0</v>
      </c>
    </row>
    <row r="65" spans="1:7" ht="3" customHeight="1">
      <c r="A65" s="37"/>
      <c r="B65" s="166"/>
      <c r="C65" s="162"/>
      <c r="D65" s="163"/>
      <c r="E65" s="163"/>
      <c r="F65" s="42"/>
      <c r="G65" s="167"/>
    </row>
    <row r="66" spans="1:7" ht="14.25" customHeight="1">
      <c r="A66" s="37"/>
      <c r="B66" s="172"/>
      <c r="C66" s="283" t="s">
        <v>220</v>
      </c>
      <c r="D66" s="284"/>
      <c r="E66" s="284"/>
      <c r="F66" s="173" t="s">
        <v>124</v>
      </c>
      <c r="G66" s="174">
        <f>G57</f>
        <v>0</v>
      </c>
    </row>
    <row r="67" spans="1:7" ht="3" customHeight="1">
      <c r="A67" s="37"/>
      <c r="B67" s="166"/>
      <c r="C67" s="162"/>
      <c r="D67" s="163"/>
      <c r="E67" s="163"/>
      <c r="F67" s="42"/>
      <c r="G67" s="167"/>
    </row>
    <row r="68" spans="1:7" ht="15" customHeight="1">
      <c r="A68" s="37"/>
      <c r="B68" s="295" t="s">
        <v>221</v>
      </c>
      <c r="C68" s="296"/>
      <c r="D68" s="296"/>
      <c r="E68" s="296"/>
      <c r="F68" s="297"/>
      <c r="G68" s="179">
        <f>SUM(G64:G67)</f>
        <v>0</v>
      </c>
    </row>
    <row r="69" spans="1:7" ht="5.25" customHeight="1">
      <c r="A69" s="38"/>
      <c r="B69" s="188"/>
      <c r="C69" s="189"/>
      <c r="D69" s="189"/>
      <c r="E69" s="190"/>
      <c r="F69" s="191"/>
      <c r="G69" s="192"/>
    </row>
    <row r="70" spans="1:7" ht="14.25" customHeight="1">
      <c r="A70" s="38"/>
      <c r="B70" s="178"/>
      <c r="C70" s="280" t="s">
        <v>125</v>
      </c>
      <c r="D70" s="281"/>
      <c r="E70" s="281"/>
      <c r="F70" s="282"/>
      <c r="G70" s="179">
        <f>G68*0.25</f>
        <v>0</v>
      </c>
    </row>
    <row r="71" spans="1:7" ht="4.5" customHeight="1" thickBot="1">
      <c r="A71" s="38"/>
      <c r="B71" s="193"/>
      <c r="C71" s="194"/>
      <c r="D71" s="194"/>
      <c r="E71" s="195"/>
      <c r="F71" s="196"/>
      <c r="G71" s="192"/>
    </row>
    <row r="72" spans="1:7" ht="16.5" thickBot="1">
      <c r="A72" s="38"/>
      <c r="B72" s="290" t="s">
        <v>222</v>
      </c>
      <c r="C72" s="291"/>
      <c r="D72" s="291"/>
      <c r="E72" s="291"/>
      <c r="F72" s="292"/>
      <c r="G72" s="45">
        <f>SUM(G68+G70)</f>
        <v>0</v>
      </c>
    </row>
    <row r="73" spans="1:7" ht="12.75">
      <c r="A73" s="16"/>
      <c r="B73" s="16"/>
      <c r="C73" s="16"/>
      <c r="D73" s="16"/>
      <c r="E73" s="17"/>
      <c r="F73" s="17"/>
      <c r="G73" s="17"/>
    </row>
    <row r="74" spans="1:7" ht="12.75">
      <c r="A74"/>
      <c r="B74"/>
      <c r="E74" s="5" t="s">
        <v>85</v>
      </c>
      <c r="G74"/>
    </row>
    <row r="75" spans="1:7" ht="12.75">
      <c r="A75"/>
      <c r="B75"/>
      <c r="G75"/>
    </row>
    <row r="76" spans="1:7" ht="12.75">
      <c r="A76"/>
      <c r="B76"/>
      <c r="G76"/>
    </row>
    <row r="77" spans="1:7" ht="12.75">
      <c r="A77"/>
      <c r="B77"/>
      <c r="G77"/>
    </row>
    <row r="78" spans="1:7" ht="12.75">
      <c r="A78"/>
      <c r="B78"/>
      <c r="G78"/>
    </row>
    <row r="79" spans="1:7" ht="12.75">
      <c r="A79"/>
      <c r="B79"/>
      <c r="G79"/>
    </row>
    <row r="80" spans="1:7" ht="12.75">
      <c r="A80"/>
      <c r="B80"/>
      <c r="G80"/>
    </row>
    <row r="81" spans="1:7" ht="12.75">
      <c r="A81"/>
      <c r="B81"/>
      <c r="G81"/>
    </row>
  </sheetData>
  <sheetProtection selectLockedCells="1" selectUnlockedCells="1"/>
  <mergeCells count="24">
    <mergeCell ref="D6:F6"/>
    <mergeCell ref="B72:F72"/>
    <mergeCell ref="C31:F31"/>
    <mergeCell ref="C32:F32"/>
    <mergeCell ref="D21:G21"/>
    <mergeCell ref="C33:F33"/>
    <mergeCell ref="C38:E38"/>
    <mergeCell ref="C64:E64"/>
    <mergeCell ref="C40:E40"/>
    <mergeCell ref="B44:F44"/>
    <mergeCell ref="C37:E37"/>
    <mergeCell ref="B48:F48"/>
    <mergeCell ref="C42:E42"/>
    <mergeCell ref="C50:E50"/>
    <mergeCell ref="C66:E66"/>
    <mergeCell ref="B68:F68"/>
    <mergeCell ref="C46:F46"/>
    <mergeCell ref="C59:F59"/>
    <mergeCell ref="C70:F70"/>
    <mergeCell ref="C51:E51"/>
    <mergeCell ref="C53:E53"/>
    <mergeCell ref="C55:E55"/>
    <mergeCell ref="B57:F57"/>
    <mergeCell ref="B61:F61"/>
  </mergeCells>
  <printOptions/>
  <pageMargins left="0.984251968503937" right="0.1968503937007874" top="1.5748031496062993" bottom="0.7874015748031497" header="0.5905511811023623" footer="0.4724409448818898"/>
  <pageSetup firstPageNumber="2" useFirstPageNumber="1" horizontalDpi="600" verticalDpi="600" orientation="portrait" paperSize="9" scale="63" r:id="rId3"/>
  <headerFooter alignWithMargins="0">
    <oddHeader>&amp;L&amp;G&amp;C&amp;"Zurich Lt BT,Light"OBNOVA I SANACIJA DIJELA STROPOVA 
U 2. KATU STAROG DIJELA ŠKOLSKE ZGRADE
PRVE GIMNAZIJE VARAŽDIN
t.d. 07-AT-2024&amp;R&amp;"Zurich LtCn BT,Light"TROŠKOVNIK 
GRAĐEVINSKO-OBRTNIČKIH RADOVA
str. &amp;P</oddHeader>
    <oddFooter xml:space="preserve">&amp;L&amp;"Zurich LtCn BT,Light"INVESTITOR: PRVA GIMNAZIJA VARAŽDIN, Ulica Petra Preradovića 14, 42000 Varaždin
LOKACIJA: Varaždin, Ulica Petra Preradovića 14, na k.č. br. 1458, k.o. Varaždin&amp;R&amp;"Zurich LtCn BT,Light" 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106" zoomScaleSheetLayoutView="106" zoomScalePageLayoutView="0" workbookViewId="0" topLeftCell="A46">
      <selection activeCell="D23" sqref="D23:G24"/>
    </sheetView>
  </sheetViews>
  <sheetFormatPr defaultColWidth="9.140625" defaultRowHeight="12.75"/>
  <cols>
    <col min="1" max="1" width="5.8515625" style="0" customWidth="1"/>
    <col min="2" max="2" width="7.8515625" style="0" customWidth="1"/>
    <col min="3" max="3" width="40.57421875" style="0" customWidth="1"/>
    <col min="4" max="4" width="8.140625" style="0" customWidth="1"/>
    <col min="5" max="5" width="13.421875" style="0" customWidth="1"/>
    <col min="6" max="6" width="14.8515625" style="0" customWidth="1"/>
    <col min="7" max="7" width="17.00390625" style="0" customWidth="1"/>
  </cols>
  <sheetData>
    <row r="1" spans="1:7" ht="12.75">
      <c r="A1" s="24"/>
      <c r="B1" s="25"/>
      <c r="C1" s="26"/>
      <c r="D1" s="4"/>
      <c r="E1" s="5"/>
      <c r="F1" s="6"/>
      <c r="G1" s="7"/>
    </row>
    <row r="2" spans="1:7" ht="15">
      <c r="A2" s="24"/>
      <c r="B2" s="25"/>
      <c r="C2" s="10" t="s">
        <v>31</v>
      </c>
      <c r="D2" s="10" t="s">
        <v>15</v>
      </c>
      <c r="E2" s="11"/>
      <c r="F2" s="26"/>
      <c r="G2" s="26"/>
    </row>
    <row r="3" spans="1:7" ht="15">
      <c r="A3" s="24"/>
      <c r="B3" s="25"/>
      <c r="C3" s="10"/>
      <c r="D3" s="10" t="s">
        <v>17</v>
      </c>
      <c r="E3" s="11"/>
      <c r="F3" s="26"/>
      <c r="G3" s="26"/>
    </row>
    <row r="4" spans="1:7" ht="15">
      <c r="A4" s="24"/>
      <c r="B4" s="25"/>
      <c r="C4" s="10" t="s">
        <v>32</v>
      </c>
      <c r="D4" s="10" t="s">
        <v>67</v>
      </c>
      <c r="E4" s="11"/>
      <c r="F4" s="26"/>
      <c r="G4" s="26"/>
    </row>
    <row r="5" spans="1:7" ht="15">
      <c r="A5" s="24"/>
      <c r="B5" s="25"/>
      <c r="C5" s="10"/>
      <c r="D5" s="10" t="s">
        <v>80</v>
      </c>
      <c r="E5" s="11"/>
      <c r="F5" s="26"/>
      <c r="G5" s="26"/>
    </row>
    <row r="6" spans="1:7" ht="15">
      <c r="A6" s="24"/>
      <c r="B6" s="25"/>
      <c r="C6" s="18" t="s">
        <v>21</v>
      </c>
      <c r="D6" s="298">
        <v>41524139511</v>
      </c>
      <c r="E6" s="299"/>
      <c r="F6" s="299"/>
      <c r="G6" s="19"/>
    </row>
    <row r="7" spans="1:7" ht="15">
      <c r="A7" s="24"/>
      <c r="B7" s="25"/>
      <c r="C7" s="10" t="s">
        <v>33</v>
      </c>
      <c r="D7" s="10" t="s">
        <v>61</v>
      </c>
      <c r="E7" s="11"/>
      <c r="F7" s="26"/>
      <c r="G7" s="26"/>
    </row>
    <row r="8" spans="1:7" ht="15">
      <c r="A8" s="24"/>
      <c r="B8" s="25"/>
      <c r="C8" s="10" t="s">
        <v>68</v>
      </c>
      <c r="D8" s="10" t="s">
        <v>48</v>
      </c>
      <c r="E8" s="11"/>
      <c r="F8" s="26"/>
      <c r="G8" s="26"/>
    </row>
    <row r="9" spans="1:7" ht="15">
      <c r="A9" s="24"/>
      <c r="B9" s="25"/>
      <c r="C9" s="10" t="s">
        <v>35</v>
      </c>
      <c r="D9" s="10" t="s">
        <v>49</v>
      </c>
      <c r="E9" s="11"/>
      <c r="F9" s="26"/>
      <c r="G9" s="26"/>
    </row>
    <row r="10" spans="1:7" ht="15">
      <c r="A10" s="24"/>
      <c r="B10" s="25"/>
      <c r="C10" s="10" t="s">
        <v>47</v>
      </c>
      <c r="D10" s="10" t="s">
        <v>69</v>
      </c>
      <c r="E10" s="11"/>
      <c r="F10" s="26"/>
      <c r="G10" s="26"/>
    </row>
    <row r="11" spans="1:7" ht="15">
      <c r="A11" s="24"/>
      <c r="B11" s="25"/>
      <c r="C11" s="10" t="s">
        <v>51</v>
      </c>
      <c r="D11" s="10" t="s">
        <v>70</v>
      </c>
      <c r="E11" s="11"/>
      <c r="F11" s="26"/>
      <c r="G11" s="26"/>
    </row>
    <row r="12" spans="1:7" ht="15">
      <c r="A12" s="24"/>
      <c r="B12" s="25"/>
      <c r="C12" s="10"/>
      <c r="D12" s="10" t="s">
        <v>62</v>
      </c>
      <c r="E12" s="11"/>
      <c r="F12" s="26"/>
      <c r="G12" s="26"/>
    </row>
    <row r="13" spans="1:7" ht="15">
      <c r="A13" s="24"/>
      <c r="B13" s="25"/>
      <c r="C13" s="10"/>
      <c r="D13" s="10" t="s">
        <v>145</v>
      </c>
      <c r="E13" s="11"/>
      <c r="F13" s="26"/>
      <c r="G13" s="26"/>
    </row>
    <row r="14" spans="1:7" ht="15">
      <c r="A14" s="24"/>
      <c r="B14" s="25"/>
      <c r="C14" s="10"/>
      <c r="D14" s="10" t="s">
        <v>146</v>
      </c>
      <c r="E14" s="11"/>
      <c r="F14" s="26"/>
      <c r="G14" s="26"/>
    </row>
    <row r="15" spans="1:7" ht="15">
      <c r="A15" s="24"/>
      <c r="B15" s="25"/>
      <c r="C15" s="10"/>
      <c r="D15" s="10" t="s">
        <v>72</v>
      </c>
      <c r="E15" s="11"/>
      <c r="F15" s="26"/>
      <c r="G15" s="26"/>
    </row>
    <row r="16" spans="1:7" ht="15">
      <c r="A16" s="24"/>
      <c r="B16" s="25"/>
      <c r="C16" s="10"/>
      <c r="D16" s="10" t="s">
        <v>71</v>
      </c>
      <c r="E16" s="11"/>
      <c r="F16" s="26"/>
      <c r="G16" s="26"/>
    </row>
    <row r="17" spans="1:7" ht="15">
      <c r="A17" s="24"/>
      <c r="B17" s="25"/>
      <c r="C17" s="10" t="s">
        <v>52</v>
      </c>
      <c r="D17" s="10" t="s">
        <v>147</v>
      </c>
      <c r="E17" s="11"/>
      <c r="F17" s="26"/>
      <c r="G17" s="26"/>
    </row>
    <row r="18" spans="1:7" ht="15">
      <c r="A18" s="24"/>
      <c r="B18" s="25"/>
      <c r="C18" s="10"/>
      <c r="D18" s="10" t="s">
        <v>148</v>
      </c>
      <c r="E18" s="11"/>
      <c r="F18" s="26"/>
      <c r="G18" s="26"/>
    </row>
    <row r="19" spans="1:7" ht="15">
      <c r="A19" s="24"/>
      <c r="B19" s="25"/>
      <c r="C19" s="10"/>
      <c r="D19" s="10" t="s">
        <v>149</v>
      </c>
      <c r="E19" s="11"/>
      <c r="F19" s="26"/>
      <c r="G19" s="26"/>
    </row>
    <row r="20" spans="1:7" ht="15">
      <c r="A20" s="24"/>
      <c r="B20" s="25"/>
      <c r="C20" s="10"/>
      <c r="D20" s="10" t="s">
        <v>137</v>
      </c>
      <c r="E20" s="11"/>
      <c r="F20" s="26"/>
      <c r="G20" s="26"/>
    </row>
    <row r="21" spans="1:7" ht="15">
      <c r="A21" s="24"/>
      <c r="B21" s="25"/>
      <c r="C21" s="10" t="s">
        <v>73</v>
      </c>
      <c r="D21" s="302" t="s">
        <v>74</v>
      </c>
      <c r="E21" s="303"/>
      <c r="F21" s="304"/>
      <c r="G21" s="304"/>
    </row>
    <row r="22" spans="1:7" ht="15">
      <c r="A22" s="24"/>
      <c r="B22" s="25"/>
      <c r="C22" s="10"/>
      <c r="D22" s="120" t="s">
        <v>75</v>
      </c>
      <c r="E22" s="121"/>
      <c r="F22" s="122"/>
      <c r="G22" s="122"/>
    </row>
    <row r="23" spans="1:7" ht="15">
      <c r="A23" s="24"/>
      <c r="B23" s="25"/>
      <c r="C23" s="10" t="s">
        <v>76</v>
      </c>
      <c r="D23" s="120" t="s">
        <v>203</v>
      </c>
      <c r="E23" s="121"/>
      <c r="F23" s="122"/>
      <c r="G23" s="122"/>
    </row>
    <row r="24" spans="1:7" ht="15">
      <c r="A24" s="24"/>
      <c r="B24" s="25"/>
      <c r="C24" s="10"/>
      <c r="D24" s="120" t="s">
        <v>201</v>
      </c>
      <c r="E24" s="121"/>
      <c r="F24" s="122"/>
      <c r="G24" s="122"/>
    </row>
    <row r="25" spans="1:7" ht="15">
      <c r="A25" s="24"/>
      <c r="B25" s="25"/>
      <c r="C25" s="10" t="s">
        <v>25</v>
      </c>
      <c r="D25" s="20" t="s">
        <v>58</v>
      </c>
      <c r="E25" s="11"/>
      <c r="F25" s="26"/>
      <c r="G25" s="26"/>
    </row>
    <row r="26" spans="1:7" ht="15">
      <c r="A26" s="24"/>
      <c r="B26" s="25"/>
      <c r="C26" s="10" t="s">
        <v>77</v>
      </c>
      <c r="D26" s="120" t="s">
        <v>138</v>
      </c>
      <c r="E26" s="121"/>
      <c r="F26" s="122"/>
      <c r="G26" s="122"/>
    </row>
    <row r="27" spans="1:7" ht="15">
      <c r="A27" s="24"/>
      <c r="B27" s="25"/>
      <c r="C27" s="10" t="s">
        <v>66</v>
      </c>
      <c r="D27" s="10" t="s">
        <v>18</v>
      </c>
      <c r="E27" s="121"/>
      <c r="F27" s="122"/>
      <c r="G27" s="122"/>
    </row>
    <row r="28" spans="1:7" ht="14.25">
      <c r="A28" s="24"/>
      <c r="B28" s="25"/>
      <c r="C28" s="10"/>
      <c r="D28" s="10"/>
      <c r="E28" s="121"/>
      <c r="F28" s="122"/>
      <c r="G28" s="122"/>
    </row>
    <row r="29" spans="1:7" ht="14.25">
      <c r="A29" s="24"/>
      <c r="B29" s="25"/>
      <c r="C29" s="10"/>
      <c r="D29" s="10"/>
      <c r="E29" s="121"/>
      <c r="F29" s="122"/>
      <c r="G29" s="122"/>
    </row>
    <row r="30" spans="1:7" ht="14.25">
      <c r="A30" s="24"/>
      <c r="B30" s="25"/>
      <c r="C30" s="10"/>
      <c r="D30" s="10"/>
      <c r="E30" s="121"/>
      <c r="F30" s="122"/>
      <c r="G30" s="122"/>
    </row>
    <row r="31" spans="1:7" ht="14.25">
      <c r="A31" s="24"/>
      <c r="B31" s="25"/>
      <c r="C31" s="10"/>
      <c r="D31" s="10"/>
      <c r="E31" s="121"/>
      <c r="F31" s="122"/>
      <c r="G31" s="122"/>
    </row>
    <row r="32" spans="1:7" ht="14.25">
      <c r="A32" s="24"/>
      <c r="B32" s="25"/>
      <c r="C32" s="10"/>
      <c r="D32" s="10"/>
      <c r="E32" s="121"/>
      <c r="F32" s="122"/>
      <c r="G32" s="122"/>
    </row>
    <row r="33" spans="1:7" ht="14.25">
      <c r="A33" s="24"/>
      <c r="B33" s="25"/>
      <c r="C33" s="10"/>
      <c r="D33" s="10"/>
      <c r="E33" s="121"/>
      <c r="F33" s="122"/>
      <c r="G33" s="122"/>
    </row>
    <row r="34" spans="1:7" ht="15">
      <c r="A34" s="8"/>
      <c r="B34" s="9"/>
      <c r="C34" s="10" t="s">
        <v>78</v>
      </c>
      <c r="D34" s="10" t="s">
        <v>120</v>
      </c>
      <c r="E34" s="11"/>
      <c r="F34" s="26"/>
      <c r="G34" s="26"/>
    </row>
    <row r="35" spans="1:7" ht="15">
      <c r="A35" s="23"/>
      <c r="B35" s="46"/>
      <c r="C35" s="10" t="s">
        <v>79</v>
      </c>
      <c r="D35" s="120" t="s">
        <v>140</v>
      </c>
      <c r="E35" s="121"/>
      <c r="F35" s="122"/>
      <c r="G35" s="122"/>
    </row>
    <row r="36" spans="1:7" ht="12.75">
      <c r="A36" s="23"/>
      <c r="B36" s="46"/>
      <c r="C36" s="26"/>
      <c r="D36" s="4"/>
      <c r="E36" s="5"/>
      <c r="F36" s="6"/>
      <c r="G36" s="7"/>
    </row>
    <row r="37" spans="1:7" ht="63.75" customHeight="1">
      <c r="A37" s="307" t="s">
        <v>86</v>
      </c>
      <c r="B37" s="308"/>
      <c r="C37" s="308"/>
      <c r="D37" s="308"/>
      <c r="E37" s="308"/>
      <c r="F37" s="308"/>
      <c r="G37" s="308"/>
    </row>
    <row r="38" spans="1:7" ht="14.25" customHeight="1">
      <c r="A38" s="311" t="s">
        <v>94</v>
      </c>
      <c r="B38" s="310"/>
      <c r="C38" s="310"/>
      <c r="D38" s="310"/>
      <c r="E38" s="310"/>
      <c r="F38" s="310"/>
      <c r="G38" s="310"/>
    </row>
    <row r="39" spans="1:7" ht="4.5" customHeight="1">
      <c r="A39" s="23"/>
      <c r="B39" s="46"/>
      <c r="C39" s="47"/>
      <c r="D39" s="48"/>
      <c r="E39" s="49"/>
      <c r="F39" s="50"/>
      <c r="G39" s="51"/>
    </row>
    <row r="40" spans="1:7" ht="66" customHeight="1">
      <c r="A40" s="309" t="s">
        <v>210</v>
      </c>
      <c r="B40" s="310"/>
      <c r="C40" s="310"/>
      <c r="D40" s="310"/>
      <c r="E40" s="310"/>
      <c r="F40" s="310"/>
      <c r="G40" s="310"/>
    </row>
    <row r="41" spans="1:7" ht="5.25" customHeight="1">
      <c r="A41" s="23"/>
      <c r="B41" s="46"/>
      <c r="C41" s="55"/>
      <c r="D41" s="56"/>
      <c r="E41" s="49"/>
      <c r="F41" s="57"/>
      <c r="G41" s="58"/>
    </row>
    <row r="42" spans="1:7" ht="39.75" customHeight="1">
      <c r="A42" s="309" t="s">
        <v>87</v>
      </c>
      <c r="B42" s="310"/>
      <c r="C42" s="310"/>
      <c r="D42" s="310"/>
      <c r="E42" s="310"/>
      <c r="F42" s="310"/>
      <c r="G42" s="310"/>
    </row>
    <row r="43" spans="1:7" ht="5.25" customHeight="1">
      <c r="A43" s="26"/>
      <c r="B43" s="26"/>
      <c r="C43" s="26"/>
      <c r="D43" s="26"/>
      <c r="E43" s="26"/>
      <c r="F43" s="26"/>
      <c r="G43" s="26"/>
    </row>
    <row r="44" spans="1:7" ht="28.5" customHeight="1">
      <c r="A44" s="309" t="s">
        <v>211</v>
      </c>
      <c r="B44" s="310"/>
      <c r="C44" s="310"/>
      <c r="D44" s="310"/>
      <c r="E44" s="310"/>
      <c r="F44" s="310"/>
      <c r="G44" s="310"/>
    </row>
    <row r="45" spans="1:7" ht="4.5" customHeight="1">
      <c r="A45" s="26"/>
      <c r="B45" s="26"/>
      <c r="C45" s="26"/>
      <c r="D45" s="26"/>
      <c r="E45" s="26"/>
      <c r="F45" s="26"/>
      <c r="G45" s="26"/>
    </row>
    <row r="46" spans="1:7" ht="133.5" customHeight="1">
      <c r="A46" s="309" t="s">
        <v>88</v>
      </c>
      <c r="B46" s="310"/>
      <c r="C46" s="310"/>
      <c r="D46" s="310"/>
      <c r="E46" s="310"/>
      <c r="F46" s="310"/>
      <c r="G46" s="310"/>
    </row>
    <row r="47" spans="1:7" ht="4.5" customHeight="1">
      <c r="A47" s="26"/>
      <c r="B47" s="26"/>
      <c r="C47" s="26"/>
      <c r="D47" s="26"/>
      <c r="E47" s="26"/>
      <c r="F47" s="26"/>
      <c r="G47" s="26"/>
    </row>
    <row r="48" spans="1:7" ht="27" customHeight="1">
      <c r="A48" s="309" t="s">
        <v>89</v>
      </c>
      <c r="B48" s="310"/>
      <c r="C48" s="310"/>
      <c r="D48" s="310"/>
      <c r="E48" s="310"/>
      <c r="F48" s="310"/>
      <c r="G48" s="310"/>
    </row>
    <row r="49" spans="1:7" ht="5.25" customHeight="1">
      <c r="A49" s="26"/>
      <c r="B49" s="26"/>
      <c r="C49" s="26"/>
      <c r="D49" s="26"/>
      <c r="E49" s="26"/>
      <c r="F49" s="26"/>
      <c r="G49" s="26"/>
    </row>
    <row r="50" spans="1:7" ht="66.75" customHeight="1">
      <c r="A50" s="309" t="s">
        <v>117</v>
      </c>
      <c r="B50" s="310"/>
      <c r="C50" s="310"/>
      <c r="D50" s="310"/>
      <c r="E50" s="310"/>
      <c r="F50" s="310"/>
      <c r="G50" s="310"/>
    </row>
    <row r="51" spans="1:7" ht="4.5" customHeight="1">
      <c r="A51" s="26"/>
      <c r="B51" s="26"/>
      <c r="C51" s="26"/>
      <c r="D51" s="26"/>
      <c r="E51" s="26"/>
      <c r="F51" s="26"/>
      <c r="G51" s="26"/>
    </row>
    <row r="52" spans="1:7" ht="39.75" customHeight="1">
      <c r="A52" s="309" t="s">
        <v>90</v>
      </c>
      <c r="B52" s="310"/>
      <c r="C52" s="310"/>
      <c r="D52" s="310"/>
      <c r="E52" s="310"/>
      <c r="F52" s="310"/>
      <c r="G52" s="310"/>
    </row>
    <row r="53" spans="1:7" ht="4.5" customHeight="1">
      <c r="A53" s="26"/>
      <c r="B53" s="26"/>
      <c r="C53" s="26"/>
      <c r="D53" s="26"/>
      <c r="E53" s="26"/>
      <c r="F53" s="26"/>
      <c r="G53" s="26"/>
    </row>
    <row r="54" spans="1:7" ht="40.5" customHeight="1">
      <c r="A54" s="309" t="s">
        <v>91</v>
      </c>
      <c r="B54" s="310"/>
      <c r="C54" s="310"/>
      <c r="D54" s="310"/>
      <c r="E54" s="310"/>
      <c r="F54" s="310"/>
      <c r="G54" s="310"/>
    </row>
    <row r="55" spans="1:7" ht="4.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309" t="s">
        <v>92</v>
      </c>
      <c r="B56" s="310"/>
      <c r="C56" s="310"/>
      <c r="D56" s="310"/>
      <c r="E56" s="310"/>
      <c r="F56" s="310"/>
      <c r="G56" s="310"/>
    </row>
    <row r="57" spans="1:7" ht="3.75" customHeight="1">
      <c r="A57" s="137"/>
      <c r="B57" s="138"/>
      <c r="C57" s="138"/>
      <c r="D57" s="138"/>
      <c r="E57" s="138"/>
      <c r="F57" s="138"/>
      <c r="G57" s="138"/>
    </row>
    <row r="58" spans="1:7" ht="15" customHeight="1">
      <c r="A58" s="309" t="s">
        <v>93</v>
      </c>
      <c r="B58" s="310"/>
      <c r="C58" s="310"/>
      <c r="D58" s="310"/>
      <c r="E58" s="310"/>
      <c r="F58" s="310"/>
      <c r="G58" s="310"/>
    </row>
    <row r="59" spans="1:7" ht="5.25" customHeight="1">
      <c r="A59" s="137"/>
      <c r="B59" s="138"/>
      <c r="C59" s="138"/>
      <c r="D59" s="138"/>
      <c r="E59" s="138"/>
      <c r="F59" s="138"/>
      <c r="G59" s="138"/>
    </row>
    <row r="60" spans="1:7" ht="15.75" customHeight="1">
      <c r="A60" s="311" t="s">
        <v>95</v>
      </c>
      <c r="B60" s="310"/>
      <c r="C60" s="310"/>
      <c r="D60" s="310"/>
      <c r="E60" s="310"/>
      <c r="F60" s="310"/>
      <c r="G60" s="310"/>
    </row>
    <row r="61" spans="1:7" ht="4.5" customHeight="1">
      <c r="A61" s="137"/>
      <c r="B61" s="138"/>
      <c r="C61" s="138"/>
      <c r="D61" s="138"/>
      <c r="E61" s="138"/>
      <c r="F61" s="138"/>
      <c r="G61" s="138"/>
    </row>
    <row r="62" spans="1:7" ht="15" customHeight="1">
      <c r="A62" s="309" t="s">
        <v>97</v>
      </c>
      <c r="B62" s="310"/>
      <c r="C62" s="310"/>
      <c r="D62" s="310"/>
      <c r="E62" s="310"/>
      <c r="F62" s="310"/>
      <c r="G62" s="310"/>
    </row>
    <row r="63" spans="1:7" ht="4.5" customHeight="1">
      <c r="A63" s="137"/>
      <c r="B63" s="138"/>
      <c r="C63" s="138"/>
      <c r="D63" s="138"/>
      <c r="E63" s="138"/>
      <c r="F63" s="138"/>
      <c r="G63" s="138"/>
    </row>
    <row r="64" spans="1:7" ht="15" customHeight="1">
      <c r="A64" s="309" t="s">
        <v>98</v>
      </c>
      <c r="B64" s="310"/>
      <c r="C64" s="310"/>
      <c r="D64" s="310"/>
      <c r="E64" s="310"/>
      <c r="F64" s="310"/>
      <c r="G64" s="310"/>
    </row>
    <row r="65" spans="1:7" ht="3.75" customHeight="1">
      <c r="A65" s="137"/>
      <c r="B65" s="138"/>
      <c r="C65" s="138"/>
      <c r="D65" s="138"/>
      <c r="E65" s="138"/>
      <c r="F65" s="138"/>
      <c r="G65" s="138"/>
    </row>
    <row r="66" spans="1:7" ht="29.25" customHeight="1">
      <c r="A66" s="309" t="s">
        <v>96</v>
      </c>
      <c r="B66" s="310"/>
      <c r="C66" s="310"/>
      <c r="D66" s="310"/>
      <c r="E66" s="310"/>
      <c r="F66" s="310"/>
      <c r="G66" s="310"/>
    </row>
    <row r="67" spans="1:7" ht="3.75" customHeight="1">
      <c r="A67" s="137"/>
      <c r="B67" s="138"/>
      <c r="C67" s="138"/>
      <c r="D67" s="138"/>
      <c r="E67" s="138"/>
      <c r="F67" s="138"/>
      <c r="G67" s="138"/>
    </row>
    <row r="68" spans="1:7" ht="25.5" customHeight="1">
      <c r="A68" s="309" t="s">
        <v>99</v>
      </c>
      <c r="B68" s="310"/>
      <c r="C68" s="310"/>
      <c r="D68" s="310"/>
      <c r="E68" s="310"/>
      <c r="F68" s="310"/>
      <c r="G68" s="310"/>
    </row>
    <row r="69" spans="1:7" ht="3.75" customHeight="1">
      <c r="A69" s="137"/>
      <c r="B69" s="138"/>
      <c r="C69" s="138"/>
      <c r="D69" s="138"/>
      <c r="E69" s="138"/>
      <c r="F69" s="138"/>
      <c r="G69" s="138"/>
    </row>
    <row r="70" spans="1:7" ht="14.25" customHeight="1">
      <c r="A70" s="309" t="s">
        <v>100</v>
      </c>
      <c r="B70" s="310"/>
      <c r="C70" s="310"/>
      <c r="D70" s="310"/>
      <c r="E70" s="310"/>
      <c r="F70" s="310"/>
      <c r="G70" s="310"/>
    </row>
    <row r="71" spans="1:7" ht="3.75" customHeight="1">
      <c r="A71" s="137"/>
      <c r="B71" s="138"/>
      <c r="C71" s="138"/>
      <c r="D71" s="138"/>
      <c r="E71" s="138"/>
      <c r="F71" s="138"/>
      <c r="G71" s="138"/>
    </row>
    <row r="72" spans="1:7" ht="40.5" customHeight="1">
      <c r="A72" s="309" t="s">
        <v>101</v>
      </c>
      <c r="B72" s="310"/>
      <c r="C72" s="310"/>
      <c r="D72" s="310"/>
      <c r="E72" s="310"/>
      <c r="F72" s="310"/>
      <c r="G72" s="310"/>
    </row>
    <row r="73" spans="1:7" ht="3" customHeight="1">
      <c r="A73" s="137"/>
      <c r="B73" s="138"/>
      <c r="C73" s="138"/>
      <c r="D73" s="138"/>
      <c r="E73" s="138"/>
      <c r="F73" s="138"/>
      <c r="G73" s="138"/>
    </row>
    <row r="74" spans="1:7" ht="27" customHeight="1">
      <c r="A74" s="309" t="s">
        <v>102</v>
      </c>
      <c r="B74" s="310"/>
      <c r="C74" s="310"/>
      <c r="D74" s="310"/>
      <c r="E74" s="310"/>
      <c r="F74" s="310"/>
      <c r="G74" s="310"/>
    </row>
    <row r="75" spans="1:7" ht="3" customHeight="1">
      <c r="A75" s="137"/>
      <c r="B75" s="138"/>
      <c r="C75" s="138"/>
      <c r="D75" s="138"/>
      <c r="E75" s="138"/>
      <c r="F75" s="138"/>
      <c r="G75" s="138"/>
    </row>
    <row r="76" spans="1:7" ht="27" customHeight="1">
      <c r="A76" s="309" t="s">
        <v>103</v>
      </c>
      <c r="B76" s="310"/>
      <c r="C76" s="310"/>
      <c r="D76" s="310"/>
      <c r="E76" s="310"/>
      <c r="F76" s="310"/>
      <c r="G76" s="310"/>
    </row>
    <row r="77" spans="1:7" ht="3" customHeight="1">
      <c r="A77" s="137"/>
      <c r="B77" s="138"/>
      <c r="C77" s="138"/>
      <c r="D77" s="138"/>
      <c r="E77" s="138"/>
      <c r="F77" s="138"/>
      <c r="G77" s="138"/>
    </row>
    <row r="78" spans="1:7" ht="52.5" customHeight="1">
      <c r="A78" s="309" t="s">
        <v>104</v>
      </c>
      <c r="B78" s="310"/>
      <c r="C78" s="310"/>
      <c r="D78" s="310"/>
      <c r="E78" s="310"/>
      <c r="F78" s="310"/>
      <c r="G78" s="310"/>
    </row>
    <row r="79" spans="1:7" ht="3.75" customHeight="1">
      <c r="A79" s="137"/>
      <c r="B79" s="138"/>
      <c r="C79" s="138"/>
      <c r="D79" s="138"/>
      <c r="E79" s="138"/>
      <c r="F79" s="138"/>
      <c r="G79" s="138"/>
    </row>
    <row r="80" spans="1:7" ht="27" customHeight="1">
      <c r="A80" s="309" t="s">
        <v>105</v>
      </c>
      <c r="B80" s="310"/>
      <c r="C80" s="310"/>
      <c r="D80" s="310"/>
      <c r="E80" s="310"/>
      <c r="F80" s="310"/>
      <c r="G80" s="310"/>
    </row>
    <row r="81" spans="1:7" ht="12.75">
      <c r="A81" s="137"/>
      <c r="B81" s="138"/>
      <c r="C81" s="138"/>
      <c r="D81" s="5" t="s">
        <v>85</v>
      </c>
      <c r="E81" s="6"/>
      <c r="G81" s="138"/>
    </row>
    <row r="82" spans="1:7" ht="12.75">
      <c r="A82" s="26"/>
      <c r="B82" s="26"/>
      <c r="C82" s="26"/>
      <c r="D82" s="26"/>
      <c r="E82" s="26"/>
      <c r="F82" s="26"/>
      <c r="G82" s="26"/>
    </row>
    <row r="83" spans="3:6" ht="12.75">
      <c r="C83" s="3"/>
      <c r="D83" s="4"/>
      <c r="E83" s="5"/>
      <c r="F83" s="6"/>
    </row>
    <row r="84" spans="3:6" ht="12.75">
      <c r="C84" s="3"/>
      <c r="D84" s="4"/>
      <c r="E84" s="5"/>
      <c r="F84" s="6"/>
    </row>
    <row r="85" spans="3:6" ht="12.75">
      <c r="C85" s="3"/>
      <c r="D85" s="4"/>
      <c r="E85" s="5"/>
      <c r="F85" s="6"/>
    </row>
    <row r="86" spans="3:6" ht="12.75">
      <c r="C86" s="3"/>
      <c r="D86" s="4"/>
      <c r="E86" s="5"/>
      <c r="F86" s="6"/>
    </row>
    <row r="87" spans="3:6" ht="12.75">
      <c r="C87" s="3"/>
      <c r="D87" s="4"/>
      <c r="E87" s="5"/>
      <c r="F87" s="6"/>
    </row>
    <row r="88" spans="3:6" ht="12.75">
      <c r="C88" s="3"/>
      <c r="D88" s="4"/>
      <c r="E88" s="5"/>
      <c r="F88" s="6"/>
    </row>
    <row r="89" spans="3:6" ht="12.75">
      <c r="C89" s="3"/>
      <c r="D89" s="4"/>
      <c r="E89" s="5"/>
      <c r="F89" s="6"/>
    </row>
    <row r="90" spans="3:6" ht="12.75">
      <c r="C90" s="3"/>
      <c r="D90" s="4"/>
      <c r="E90" s="5"/>
      <c r="F90" s="6"/>
    </row>
    <row r="91" spans="3:6" ht="12.75">
      <c r="C91" s="3"/>
      <c r="D91" s="4"/>
      <c r="E91" s="5"/>
      <c r="F91" s="6"/>
    </row>
    <row r="92" spans="3:6" ht="12.75">
      <c r="C92" s="3"/>
      <c r="D92" s="4"/>
      <c r="E92" s="5"/>
      <c r="F92" s="6"/>
    </row>
  </sheetData>
  <sheetProtection/>
  <mergeCells count="25">
    <mergeCell ref="A76:G76"/>
    <mergeCell ref="A78:G78"/>
    <mergeCell ref="A80:G80"/>
    <mergeCell ref="A64:G64"/>
    <mergeCell ref="A66:G66"/>
    <mergeCell ref="A68:G68"/>
    <mergeCell ref="A70:G70"/>
    <mergeCell ref="A72:G72"/>
    <mergeCell ref="A74:G74"/>
    <mergeCell ref="A48:G48"/>
    <mergeCell ref="A50:G50"/>
    <mergeCell ref="A52:G52"/>
    <mergeCell ref="A54:G54"/>
    <mergeCell ref="A56:G56"/>
    <mergeCell ref="A62:G62"/>
    <mergeCell ref="D6:F6"/>
    <mergeCell ref="D21:G21"/>
    <mergeCell ref="A37:G37"/>
    <mergeCell ref="A40:G40"/>
    <mergeCell ref="A58:G58"/>
    <mergeCell ref="A60:G60"/>
    <mergeCell ref="A38:G38"/>
    <mergeCell ref="A42:G42"/>
    <mergeCell ref="A44:G44"/>
    <mergeCell ref="A46:G46"/>
  </mergeCells>
  <printOptions/>
  <pageMargins left="0.984251968503937" right="0.1968503937007874" top="1.5748031496062993" bottom="0.7874015748031497" header="0.5905511811023623" footer="0.4724409448818898"/>
  <pageSetup firstPageNumber="3" useFirstPageNumber="1" horizontalDpi="600" verticalDpi="600" orientation="portrait" paperSize="9" scale="80" r:id="rId3"/>
  <headerFooter>
    <oddHeader>&amp;L&amp;G&amp;C&amp;"Zurich Lt BT,Light"OBNOVA I SANACIJA DIJELA STROPOVA 
U 2. KATU STAROG DIJELA ŠKOLSKE ZGRADE
PRVE GIMNAZIJE VARAŽDIN
t.d. 07-AT-2024&amp;R&amp;"Zurich LtCn BT,Light"TROŠKOVNIK :
GRAĐEVINSKO-OBRTNIČKIH RADOVA
str:  &amp;P</oddHeader>
    <oddFooter>&amp;L&amp;"Zurich LtCn BT,Light"INVESTITOR: PRVA GIMNAZIJA VARAŽDIN, Ulica Petra Preradovića 14, 42000 Varaždin
LOKACIJA: Varaždin, Ulica Petra Preradovića 14, na k.č. br. 1458, k.o. Varaždin</oddFooter>
  </headerFooter>
  <rowBreaks count="1" manualBreakCount="1">
    <brk id="44" max="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2"/>
  <sheetViews>
    <sheetView view="pageBreakPreview" zoomScale="91" zoomScaleSheetLayoutView="91" workbookViewId="0" topLeftCell="A163">
      <selection activeCell="F146" sqref="F146"/>
    </sheetView>
  </sheetViews>
  <sheetFormatPr defaultColWidth="9.140625" defaultRowHeight="12.75"/>
  <cols>
    <col min="1" max="1" width="6.00390625" style="0" customWidth="1"/>
    <col min="2" max="2" width="7.8515625" style="0" customWidth="1"/>
    <col min="3" max="3" width="40.7109375" style="0" customWidth="1"/>
    <col min="4" max="4" width="8.421875" style="0" customWidth="1"/>
    <col min="5" max="5" width="13.140625" style="0" customWidth="1"/>
    <col min="6" max="6" width="14.7109375" style="0" customWidth="1"/>
    <col min="7" max="7" width="16.7109375" style="0" customWidth="1"/>
  </cols>
  <sheetData>
    <row r="1" spans="1:7" ht="12.75">
      <c r="A1" s="24"/>
      <c r="B1" s="25"/>
      <c r="C1" s="26"/>
      <c r="D1" s="4"/>
      <c r="E1" s="5"/>
      <c r="F1" s="6"/>
      <c r="G1" s="7"/>
    </row>
    <row r="2" spans="1:7" ht="15">
      <c r="A2" s="24"/>
      <c r="B2" s="25"/>
      <c r="C2" s="10" t="s">
        <v>31</v>
      </c>
      <c r="D2" s="10" t="s">
        <v>15</v>
      </c>
      <c r="E2" s="11"/>
      <c r="F2" s="26"/>
      <c r="G2" s="26"/>
    </row>
    <row r="3" spans="1:7" ht="15">
      <c r="A3" s="24"/>
      <c r="B3" s="25"/>
      <c r="C3" s="10"/>
      <c r="D3" s="10" t="s">
        <v>17</v>
      </c>
      <c r="E3" s="11"/>
      <c r="F3" s="26"/>
      <c r="G3" s="26"/>
    </row>
    <row r="4" spans="1:7" ht="15">
      <c r="A4" s="24"/>
      <c r="B4" s="25"/>
      <c r="C4" s="10" t="s">
        <v>32</v>
      </c>
      <c r="D4" s="10" t="s">
        <v>67</v>
      </c>
      <c r="E4" s="11"/>
      <c r="F4" s="26"/>
      <c r="G4" s="26"/>
    </row>
    <row r="5" spans="1:7" ht="15">
      <c r="A5" s="24"/>
      <c r="B5" s="25"/>
      <c r="C5" s="10"/>
      <c r="D5" s="10" t="s">
        <v>80</v>
      </c>
      <c r="E5" s="11"/>
      <c r="F5" s="26"/>
      <c r="G5" s="26"/>
    </row>
    <row r="6" spans="1:7" ht="15">
      <c r="A6" s="24"/>
      <c r="B6" s="25"/>
      <c r="C6" s="18" t="s">
        <v>21</v>
      </c>
      <c r="D6" s="298">
        <v>41524139511</v>
      </c>
      <c r="E6" s="299"/>
      <c r="F6" s="299"/>
      <c r="G6" s="19"/>
    </row>
    <row r="7" spans="1:7" ht="15">
      <c r="A7" s="24"/>
      <c r="B7" s="25"/>
      <c r="C7" s="10" t="s">
        <v>33</v>
      </c>
      <c r="D7" s="10" t="s">
        <v>61</v>
      </c>
      <c r="E7" s="11"/>
      <c r="F7" s="26"/>
      <c r="G7" s="26"/>
    </row>
    <row r="8" spans="1:7" ht="15">
      <c r="A8" s="24"/>
      <c r="B8" s="25"/>
      <c r="C8" s="10" t="s">
        <v>68</v>
      </c>
      <c r="D8" s="10" t="s">
        <v>48</v>
      </c>
      <c r="E8" s="11"/>
      <c r="F8" s="26"/>
      <c r="G8" s="26"/>
    </row>
    <row r="9" spans="1:7" ht="15">
      <c r="A9" s="24"/>
      <c r="B9" s="25"/>
      <c r="C9" s="10" t="s">
        <v>35</v>
      </c>
      <c r="D9" s="10" t="s">
        <v>49</v>
      </c>
      <c r="E9" s="11"/>
      <c r="F9" s="26"/>
      <c r="G9" s="26"/>
    </row>
    <row r="10" spans="1:7" ht="15">
      <c r="A10" s="24"/>
      <c r="B10" s="25"/>
      <c r="C10" s="10" t="s">
        <v>47</v>
      </c>
      <c r="D10" s="10" t="s">
        <v>69</v>
      </c>
      <c r="E10" s="11"/>
      <c r="F10" s="26"/>
      <c r="G10" s="26"/>
    </row>
    <row r="11" spans="1:7" ht="15">
      <c r="A11" s="24"/>
      <c r="B11" s="25"/>
      <c r="C11" s="10" t="s">
        <v>51</v>
      </c>
      <c r="D11" s="10" t="s">
        <v>70</v>
      </c>
      <c r="E11" s="11"/>
      <c r="F11" s="26"/>
      <c r="G11" s="26"/>
    </row>
    <row r="12" spans="1:7" ht="15">
      <c r="A12" s="24"/>
      <c r="B12" s="25"/>
      <c r="C12" s="10"/>
      <c r="D12" s="10" t="s">
        <v>62</v>
      </c>
      <c r="E12" s="11"/>
      <c r="F12" s="26"/>
      <c r="G12" s="26"/>
    </row>
    <row r="13" spans="1:7" ht="15">
      <c r="A13" s="24"/>
      <c r="B13" s="25"/>
      <c r="C13" s="10"/>
      <c r="D13" s="10" t="s">
        <v>145</v>
      </c>
      <c r="E13" s="11"/>
      <c r="F13" s="26"/>
      <c r="G13" s="26"/>
    </row>
    <row r="14" spans="1:7" ht="15">
      <c r="A14" s="24"/>
      <c r="B14" s="25"/>
      <c r="C14" s="10"/>
      <c r="D14" s="10" t="s">
        <v>146</v>
      </c>
      <c r="E14" s="11"/>
      <c r="F14" s="26"/>
      <c r="G14" s="26"/>
    </row>
    <row r="15" spans="1:7" ht="15">
      <c r="A15" s="24"/>
      <c r="B15" s="25"/>
      <c r="C15" s="10"/>
      <c r="D15" s="10" t="s">
        <v>72</v>
      </c>
      <c r="E15" s="11"/>
      <c r="F15" s="26"/>
      <c r="G15" s="26"/>
    </row>
    <row r="16" spans="1:7" ht="15">
      <c r="A16" s="24"/>
      <c r="B16" s="25"/>
      <c r="C16" s="10"/>
      <c r="D16" s="10" t="s">
        <v>71</v>
      </c>
      <c r="E16" s="11"/>
      <c r="F16" s="26"/>
      <c r="G16" s="26"/>
    </row>
    <row r="17" spans="1:7" ht="15">
      <c r="A17" s="24"/>
      <c r="B17" s="25"/>
      <c r="C17" s="10" t="s">
        <v>52</v>
      </c>
      <c r="D17" s="10" t="s">
        <v>147</v>
      </c>
      <c r="E17" s="11"/>
      <c r="F17" s="26"/>
      <c r="G17" s="26"/>
    </row>
    <row r="18" spans="1:7" ht="15">
      <c r="A18" s="24"/>
      <c r="B18" s="25"/>
      <c r="C18" s="10"/>
      <c r="D18" s="10" t="s">
        <v>148</v>
      </c>
      <c r="E18" s="11"/>
      <c r="F18" s="26"/>
      <c r="G18" s="26"/>
    </row>
    <row r="19" spans="1:7" ht="15">
      <c r="A19" s="24"/>
      <c r="B19" s="25"/>
      <c r="C19" s="10"/>
      <c r="D19" s="10" t="s">
        <v>149</v>
      </c>
      <c r="E19" s="11"/>
      <c r="F19" s="26"/>
      <c r="G19" s="26"/>
    </row>
    <row r="20" spans="1:7" ht="15">
      <c r="A20" s="24"/>
      <c r="B20" s="25"/>
      <c r="C20" s="10"/>
      <c r="D20" s="10" t="s">
        <v>137</v>
      </c>
      <c r="E20" s="11"/>
      <c r="F20" s="26"/>
      <c r="G20" s="26"/>
    </row>
    <row r="21" spans="1:7" ht="15">
      <c r="A21" s="24"/>
      <c r="B21" s="25"/>
      <c r="C21" s="10" t="s">
        <v>73</v>
      </c>
      <c r="D21" s="302" t="s">
        <v>74</v>
      </c>
      <c r="E21" s="303"/>
      <c r="F21" s="304"/>
      <c r="G21" s="304"/>
    </row>
    <row r="22" spans="1:7" ht="15">
      <c r="A22" s="24"/>
      <c r="B22" s="25"/>
      <c r="C22" s="10"/>
      <c r="D22" s="120" t="s">
        <v>75</v>
      </c>
      <c r="E22" s="121"/>
      <c r="F22" s="122"/>
      <c r="G22" s="122"/>
    </row>
    <row r="23" spans="1:7" ht="15">
      <c r="A23" s="24"/>
      <c r="B23" s="25"/>
      <c r="C23" s="10" t="s">
        <v>76</v>
      </c>
      <c r="D23" s="120" t="s">
        <v>203</v>
      </c>
      <c r="E23" s="121"/>
      <c r="F23" s="122"/>
      <c r="G23" s="122"/>
    </row>
    <row r="24" spans="1:7" ht="15">
      <c r="A24" s="24"/>
      <c r="B24" s="25"/>
      <c r="C24" s="10"/>
      <c r="D24" s="120" t="s">
        <v>201</v>
      </c>
      <c r="E24" s="121"/>
      <c r="F24" s="122"/>
      <c r="G24" s="122"/>
    </row>
    <row r="25" spans="1:7" ht="15">
      <c r="A25" s="24"/>
      <c r="B25" s="25"/>
      <c r="C25" s="10"/>
      <c r="D25" s="160" t="s">
        <v>202</v>
      </c>
      <c r="E25" s="161"/>
      <c r="F25" s="122"/>
      <c r="G25" s="122"/>
    </row>
    <row r="26" spans="1:7" ht="15">
      <c r="A26" s="24"/>
      <c r="B26" s="25"/>
      <c r="C26" s="10" t="s">
        <v>25</v>
      </c>
      <c r="D26" s="20" t="s">
        <v>58</v>
      </c>
      <c r="E26" s="11"/>
      <c r="F26" s="26"/>
      <c r="G26" s="26"/>
    </row>
    <row r="27" spans="1:7" ht="15">
      <c r="A27" s="24"/>
      <c r="B27" s="25"/>
      <c r="C27" s="10" t="s">
        <v>77</v>
      </c>
      <c r="D27" s="120" t="s">
        <v>138</v>
      </c>
      <c r="E27" s="121"/>
      <c r="F27" s="122"/>
      <c r="G27" s="122"/>
    </row>
    <row r="28" spans="1:7" ht="15">
      <c r="A28" s="24"/>
      <c r="B28" s="25"/>
      <c r="C28" s="10" t="s">
        <v>66</v>
      </c>
      <c r="D28" s="10" t="s">
        <v>18</v>
      </c>
      <c r="E28" s="121"/>
      <c r="F28" s="122"/>
      <c r="G28" s="122"/>
    </row>
    <row r="29" spans="1:7" ht="14.25">
      <c r="A29" s="24"/>
      <c r="B29" s="25"/>
      <c r="C29" s="10"/>
      <c r="D29" s="10"/>
      <c r="E29" s="121"/>
      <c r="F29" s="122"/>
      <c r="G29" s="122"/>
    </row>
    <row r="30" spans="1:7" ht="14.25">
      <c r="A30" s="24"/>
      <c r="B30" s="25"/>
      <c r="C30" s="10"/>
      <c r="D30" s="10"/>
      <c r="E30" s="121"/>
      <c r="F30" s="122"/>
      <c r="G30" s="122"/>
    </row>
    <row r="31" spans="1:7" ht="14.25">
      <c r="A31" s="24"/>
      <c r="B31" s="25"/>
      <c r="C31" s="10"/>
      <c r="D31" s="10"/>
      <c r="E31" s="121"/>
      <c r="F31" s="122"/>
      <c r="G31" s="122"/>
    </row>
    <row r="32" spans="1:7" ht="14.25">
      <c r="A32" s="24"/>
      <c r="B32" s="25"/>
      <c r="C32" s="10"/>
      <c r="D32" s="10"/>
      <c r="E32" s="121"/>
      <c r="F32" s="122"/>
      <c r="G32" s="122"/>
    </row>
    <row r="33" spans="1:7" ht="14.25">
      <c r="A33" s="24"/>
      <c r="B33" s="25"/>
      <c r="C33" s="10"/>
      <c r="D33" s="10"/>
      <c r="E33" s="121"/>
      <c r="F33" s="122"/>
      <c r="G33" s="122"/>
    </row>
    <row r="34" spans="1:7" ht="15">
      <c r="A34" s="8"/>
      <c r="B34" s="9"/>
      <c r="C34" s="10" t="s">
        <v>78</v>
      </c>
      <c r="D34" s="10" t="s">
        <v>121</v>
      </c>
      <c r="E34" s="11"/>
      <c r="F34" s="26"/>
      <c r="G34" s="26"/>
    </row>
    <row r="35" spans="1:7" ht="15">
      <c r="A35" s="23"/>
      <c r="B35" s="46"/>
      <c r="C35" s="10" t="s">
        <v>79</v>
      </c>
      <c r="D35" s="120" t="s">
        <v>140</v>
      </c>
      <c r="E35" s="121"/>
      <c r="F35" s="122"/>
      <c r="G35" s="122"/>
    </row>
    <row r="36" spans="1:7" ht="12.75">
      <c r="A36" s="23"/>
      <c r="B36" s="46"/>
      <c r="C36" s="26"/>
      <c r="D36" s="4"/>
      <c r="E36" s="5"/>
      <c r="F36" s="6"/>
      <c r="G36" s="7"/>
    </row>
    <row r="37" spans="1:7" ht="12.75">
      <c r="A37" s="23"/>
      <c r="B37" s="46"/>
      <c r="C37" s="26"/>
      <c r="D37" s="4"/>
      <c r="E37" s="5"/>
      <c r="F37" s="6"/>
      <c r="G37" s="7"/>
    </row>
    <row r="38" spans="1:7" ht="12.75">
      <c r="A38" s="23"/>
      <c r="B38" s="46"/>
      <c r="C38" s="26"/>
      <c r="D38" s="4"/>
      <c r="E38" s="5"/>
      <c r="F38" s="6"/>
      <c r="G38" s="7"/>
    </row>
    <row r="39" spans="1:7" ht="12.75">
      <c r="A39" s="23"/>
      <c r="B39" s="46"/>
      <c r="C39" s="144" t="s">
        <v>122</v>
      </c>
      <c r="D39" s="145"/>
      <c r="E39" s="146"/>
      <c r="F39" s="147"/>
      <c r="G39" s="7"/>
    </row>
    <row r="40" spans="1:7" ht="12.75">
      <c r="A40" s="23"/>
      <c r="B40" s="46"/>
      <c r="C40" s="144" t="s">
        <v>142</v>
      </c>
      <c r="D40" s="145"/>
      <c r="E40" s="146"/>
      <c r="F40" s="147"/>
      <c r="G40" s="7"/>
    </row>
    <row r="41" spans="1:7" ht="12.75">
      <c r="A41" s="23"/>
      <c r="B41" s="46"/>
      <c r="C41" s="144" t="s">
        <v>143</v>
      </c>
      <c r="D41" s="145"/>
      <c r="E41" s="146"/>
      <c r="F41" s="147"/>
      <c r="G41" s="7"/>
    </row>
    <row r="42" spans="1:7" ht="12.75">
      <c r="A42" s="23"/>
      <c r="B42" s="46"/>
      <c r="C42" s="144" t="s">
        <v>144</v>
      </c>
      <c r="D42" s="145"/>
      <c r="E42" s="146"/>
      <c r="F42" s="147"/>
      <c r="G42" s="7"/>
    </row>
    <row r="43" spans="1:7" ht="12.75">
      <c r="A43" s="23"/>
      <c r="B43" s="46"/>
      <c r="C43" s="144"/>
      <c r="D43" s="4"/>
      <c r="E43" s="5"/>
      <c r="F43" s="6"/>
      <c r="G43" s="7"/>
    </row>
    <row r="44" spans="1:7" ht="12.75">
      <c r="A44" s="23"/>
      <c r="B44" s="46"/>
      <c r="C44" s="26"/>
      <c r="D44" s="4"/>
      <c r="E44" s="5"/>
      <c r="F44" s="6"/>
      <c r="G44" s="7"/>
    </row>
    <row r="45" spans="1:7" ht="26.25">
      <c r="A45" s="23"/>
      <c r="B45" s="46"/>
      <c r="C45" s="300" t="s">
        <v>82</v>
      </c>
      <c r="D45" s="300"/>
      <c r="E45" s="300"/>
      <c r="F45" s="328"/>
      <c r="G45" s="14"/>
    </row>
    <row r="46" spans="1:7" ht="26.25">
      <c r="A46" s="23"/>
      <c r="B46" s="46"/>
      <c r="C46" s="300" t="s">
        <v>200</v>
      </c>
      <c r="D46" s="300"/>
      <c r="E46" s="300"/>
      <c r="F46" s="300"/>
      <c r="G46" s="14"/>
    </row>
    <row r="47" spans="1:7" ht="26.25">
      <c r="A47" s="23"/>
      <c r="B47" s="46"/>
      <c r="C47" s="300" t="s">
        <v>201</v>
      </c>
      <c r="D47" s="300"/>
      <c r="E47" s="300"/>
      <c r="F47" s="300"/>
      <c r="G47" s="51"/>
    </row>
    <row r="48" spans="1:7" ht="26.25">
      <c r="A48" s="52"/>
      <c r="B48" s="52"/>
      <c r="C48" s="300" t="s">
        <v>202</v>
      </c>
      <c r="D48" s="300"/>
      <c r="E48" s="300"/>
      <c r="F48" s="300"/>
      <c r="G48" s="51"/>
    </row>
    <row r="49" spans="1:7" ht="23.25">
      <c r="A49" s="23"/>
      <c r="B49" s="46"/>
      <c r="C49" s="55"/>
      <c r="D49" s="56"/>
      <c r="E49" s="49"/>
      <c r="F49" s="57"/>
      <c r="G49" s="58"/>
    </row>
    <row r="50" spans="1:7" ht="18">
      <c r="A50" s="75" t="s">
        <v>107</v>
      </c>
      <c r="B50" s="76"/>
      <c r="C50" s="77"/>
      <c r="D50" s="78"/>
      <c r="E50" s="79"/>
      <c r="F50" s="80"/>
      <c r="G50" s="61"/>
    </row>
    <row r="51" spans="1:7" ht="12.75">
      <c r="A51" s="23"/>
      <c r="B51" s="52"/>
      <c r="C51" s="59"/>
      <c r="D51" s="59"/>
      <c r="E51" s="61"/>
      <c r="F51" s="61"/>
      <c r="G51" s="58"/>
    </row>
    <row r="52" spans="1:7" ht="15">
      <c r="A52" s="316" t="s">
        <v>150</v>
      </c>
      <c r="B52" s="316"/>
      <c r="C52" s="316"/>
      <c r="D52" s="316"/>
      <c r="E52" s="60"/>
      <c r="F52" s="61"/>
      <c r="G52" s="58"/>
    </row>
    <row r="53" spans="1:7" ht="12.75">
      <c r="A53" s="317" t="s">
        <v>0</v>
      </c>
      <c r="B53" s="318"/>
      <c r="C53" s="318" t="s">
        <v>1</v>
      </c>
      <c r="D53" s="81" t="s">
        <v>2</v>
      </c>
      <c r="E53" s="321" t="s">
        <v>3</v>
      </c>
      <c r="F53" s="82" t="s">
        <v>4</v>
      </c>
      <c r="G53" s="82" t="s">
        <v>5</v>
      </c>
    </row>
    <row r="54" spans="1:7" ht="12.75">
      <c r="A54" s="319"/>
      <c r="B54" s="320"/>
      <c r="C54" s="320"/>
      <c r="D54" s="83" t="s">
        <v>6</v>
      </c>
      <c r="E54" s="322"/>
      <c r="F54" s="84" t="s">
        <v>126</v>
      </c>
      <c r="G54" s="84" t="s">
        <v>124</v>
      </c>
    </row>
    <row r="55" spans="1:7" ht="12.75">
      <c r="A55" s="23"/>
      <c r="B55" s="85"/>
      <c r="C55" s="59"/>
      <c r="D55" s="59"/>
      <c r="E55" s="60"/>
      <c r="F55" s="61"/>
      <c r="G55" s="58"/>
    </row>
    <row r="56" spans="1:7" ht="101.25" customHeight="1">
      <c r="A56" s="23" t="s">
        <v>108</v>
      </c>
      <c r="B56" s="85" t="s">
        <v>7</v>
      </c>
      <c r="C56" s="202" t="s">
        <v>151</v>
      </c>
      <c r="D56" s="62" t="s">
        <v>118</v>
      </c>
      <c r="E56" s="143">
        <v>54</v>
      </c>
      <c r="F56" s="141">
        <v>0</v>
      </c>
      <c r="G56" s="141">
        <f>E56*F56</f>
        <v>0</v>
      </c>
    </row>
    <row r="57" spans="1:7" ht="12.75">
      <c r="A57" s="23"/>
      <c r="B57" s="85"/>
      <c r="C57" s="59"/>
      <c r="D57" s="59"/>
      <c r="E57" s="60"/>
      <c r="F57" s="61"/>
      <c r="G57" s="58"/>
    </row>
    <row r="58" spans="1:7" ht="224.25" customHeight="1">
      <c r="A58" s="23" t="s">
        <v>108</v>
      </c>
      <c r="B58" s="85" t="s">
        <v>8</v>
      </c>
      <c r="C58" s="202" t="s">
        <v>152</v>
      </c>
      <c r="D58" s="62" t="s">
        <v>12</v>
      </c>
      <c r="E58" s="60" t="s">
        <v>12</v>
      </c>
      <c r="F58" s="63" t="s">
        <v>12</v>
      </c>
      <c r="G58" s="63" t="s">
        <v>12</v>
      </c>
    </row>
    <row r="59" spans="1:7" ht="29.25" customHeight="1">
      <c r="A59" s="23"/>
      <c r="B59" s="85"/>
      <c r="C59" s="202" t="s">
        <v>224</v>
      </c>
      <c r="D59" s="62" t="s">
        <v>176</v>
      </c>
      <c r="E59" s="60">
        <v>54</v>
      </c>
      <c r="F59" s="63">
        <v>0</v>
      </c>
      <c r="G59" s="63">
        <f>E59*F59</f>
        <v>0</v>
      </c>
    </row>
    <row r="60" spans="1:7" ht="12.75">
      <c r="A60" s="23"/>
      <c r="B60" s="85"/>
      <c r="C60" s="59"/>
      <c r="D60" s="59"/>
      <c r="E60" s="60"/>
      <c r="F60" s="61"/>
      <c r="G60" s="58"/>
    </row>
    <row r="61" spans="1:7" ht="87.75" customHeight="1">
      <c r="A61" s="23" t="s">
        <v>108</v>
      </c>
      <c r="B61" s="85" t="s">
        <v>9</v>
      </c>
      <c r="C61" s="202" t="s">
        <v>154</v>
      </c>
      <c r="D61" s="62" t="s">
        <v>12</v>
      </c>
      <c r="E61" s="60" t="s">
        <v>12</v>
      </c>
      <c r="F61" s="63" t="s">
        <v>12</v>
      </c>
      <c r="G61" s="63" t="s">
        <v>12</v>
      </c>
    </row>
    <row r="62" spans="1:7" ht="14.25">
      <c r="A62" s="23"/>
      <c r="B62" s="85"/>
      <c r="C62" s="202" t="s">
        <v>225</v>
      </c>
      <c r="D62" s="62" t="s">
        <v>176</v>
      </c>
      <c r="E62" s="60">
        <v>54</v>
      </c>
      <c r="F62" s="63">
        <v>0</v>
      </c>
      <c r="G62" s="63">
        <f>E62*F62</f>
        <v>0</v>
      </c>
    </row>
    <row r="63" spans="1:7" ht="12.75">
      <c r="A63" s="23"/>
      <c r="B63" s="85"/>
      <c r="C63" s="59"/>
      <c r="D63" s="59"/>
      <c r="E63" s="60"/>
      <c r="F63" s="61"/>
      <c r="G63" s="58"/>
    </row>
    <row r="64" spans="1:7" ht="76.5">
      <c r="A64" s="23" t="s">
        <v>108</v>
      </c>
      <c r="B64" s="85" t="s">
        <v>10</v>
      </c>
      <c r="C64" s="202" t="s">
        <v>158</v>
      </c>
      <c r="D64" s="62" t="s">
        <v>12</v>
      </c>
      <c r="E64" s="60" t="s">
        <v>12</v>
      </c>
      <c r="F64" s="63" t="s">
        <v>12</v>
      </c>
      <c r="G64" s="63" t="s">
        <v>12</v>
      </c>
    </row>
    <row r="65" spans="1:7" ht="14.25">
      <c r="A65" s="23"/>
      <c r="B65" s="85"/>
      <c r="C65" s="202" t="s">
        <v>226</v>
      </c>
      <c r="D65" s="62" t="s">
        <v>176</v>
      </c>
      <c r="E65" s="60">
        <v>3</v>
      </c>
      <c r="F65" s="63">
        <v>0</v>
      </c>
      <c r="G65" s="63">
        <f>E65*F65</f>
        <v>0</v>
      </c>
    </row>
    <row r="66" spans="1:7" ht="12.75">
      <c r="A66" s="23"/>
      <c r="B66" s="85"/>
      <c r="C66" s="59"/>
      <c r="D66" s="59"/>
      <c r="E66" s="60"/>
      <c r="F66" s="61"/>
      <c r="G66" s="58"/>
    </row>
    <row r="67" spans="1:7" ht="102">
      <c r="A67" s="23" t="s">
        <v>108</v>
      </c>
      <c r="B67" s="85" t="s">
        <v>119</v>
      </c>
      <c r="C67" s="202" t="s">
        <v>153</v>
      </c>
      <c r="D67" s="62" t="s">
        <v>12</v>
      </c>
      <c r="E67" s="60" t="s">
        <v>12</v>
      </c>
      <c r="F67" s="63" t="s">
        <v>12</v>
      </c>
      <c r="G67" s="63" t="s">
        <v>12</v>
      </c>
    </row>
    <row r="68" spans="1:7" ht="14.25">
      <c r="A68" s="23"/>
      <c r="B68" s="85"/>
      <c r="C68" s="202" t="s">
        <v>225</v>
      </c>
      <c r="D68" s="62" t="s">
        <v>176</v>
      </c>
      <c r="E68" s="60">
        <v>54</v>
      </c>
      <c r="F68" s="63">
        <v>0</v>
      </c>
      <c r="G68" s="63">
        <f>E68*F68</f>
        <v>0</v>
      </c>
    </row>
    <row r="69" spans="1:7" ht="12.75">
      <c r="A69" s="23"/>
      <c r="B69" s="85"/>
      <c r="C69" s="59"/>
      <c r="D69" s="59"/>
      <c r="E69" s="60"/>
      <c r="F69" s="61"/>
      <c r="G69" s="58"/>
    </row>
    <row r="70" spans="1:7" ht="136.5" customHeight="1">
      <c r="A70" s="23" t="s">
        <v>108</v>
      </c>
      <c r="B70" s="85" t="s">
        <v>156</v>
      </c>
      <c r="C70" s="202" t="s">
        <v>155</v>
      </c>
      <c r="D70" s="62" t="s">
        <v>12</v>
      </c>
      <c r="E70" s="60" t="s">
        <v>12</v>
      </c>
      <c r="F70" s="63" t="s">
        <v>12</v>
      </c>
      <c r="G70" s="63" t="s">
        <v>12</v>
      </c>
    </row>
    <row r="71" spans="1:7" ht="14.25">
      <c r="A71" s="23"/>
      <c r="B71" s="85"/>
      <c r="C71" s="202" t="s">
        <v>225</v>
      </c>
      <c r="D71" s="62" t="s">
        <v>176</v>
      </c>
      <c r="E71" s="60">
        <v>54</v>
      </c>
      <c r="F71" s="63">
        <v>0</v>
      </c>
      <c r="G71" s="63">
        <f>E71*F71</f>
        <v>0</v>
      </c>
    </row>
    <row r="72" spans="1:7" ht="12.75">
      <c r="A72" s="23"/>
      <c r="B72" s="85"/>
      <c r="C72" s="59"/>
      <c r="D72" s="59"/>
      <c r="E72" s="60"/>
      <c r="F72" s="61"/>
      <c r="G72" s="58"/>
    </row>
    <row r="73" spans="1:7" ht="225.75" customHeight="1">
      <c r="A73" s="23" t="s">
        <v>108</v>
      </c>
      <c r="B73" s="85" t="s">
        <v>157</v>
      </c>
      <c r="C73" s="202" t="s">
        <v>209</v>
      </c>
      <c r="D73" s="62" t="s">
        <v>12</v>
      </c>
      <c r="E73" s="60" t="s">
        <v>12</v>
      </c>
      <c r="F73" s="63" t="s">
        <v>12</v>
      </c>
      <c r="G73" s="63" t="s">
        <v>12</v>
      </c>
    </row>
    <row r="74" spans="1:7" ht="14.25">
      <c r="A74" s="23"/>
      <c r="B74" s="85"/>
      <c r="C74" s="202" t="s">
        <v>225</v>
      </c>
      <c r="D74" s="62" t="s">
        <v>176</v>
      </c>
      <c r="E74" s="60">
        <v>54</v>
      </c>
      <c r="F74" s="63">
        <v>0</v>
      </c>
      <c r="G74" s="63">
        <f>E74*F74</f>
        <v>0</v>
      </c>
    </row>
    <row r="75" spans="1:7" ht="12.75">
      <c r="A75" s="23"/>
      <c r="B75" s="85"/>
      <c r="C75" s="59"/>
      <c r="D75" s="59"/>
      <c r="E75" s="60"/>
      <c r="F75" s="61"/>
      <c r="G75" s="58"/>
    </row>
    <row r="76" spans="1:7" ht="151.5" customHeight="1">
      <c r="A76" s="23" t="s">
        <v>108</v>
      </c>
      <c r="B76" s="85" t="s">
        <v>159</v>
      </c>
      <c r="C76" s="202" t="s">
        <v>227</v>
      </c>
      <c r="D76" s="62" t="s">
        <v>12</v>
      </c>
      <c r="E76" s="60" t="s">
        <v>12</v>
      </c>
      <c r="F76" s="63" t="s">
        <v>12</v>
      </c>
      <c r="G76" s="63" t="s">
        <v>12</v>
      </c>
    </row>
    <row r="77" spans="1:7" ht="27">
      <c r="A77" s="23"/>
      <c r="B77" s="85"/>
      <c r="C77" s="202" t="s">
        <v>228</v>
      </c>
      <c r="D77" s="62" t="s">
        <v>229</v>
      </c>
      <c r="E77" s="60">
        <v>1</v>
      </c>
      <c r="F77" s="63">
        <v>0</v>
      </c>
      <c r="G77" s="63">
        <f>E77*F77</f>
        <v>0</v>
      </c>
    </row>
    <row r="78" spans="1:7" ht="12.75">
      <c r="A78" s="23"/>
      <c r="B78" s="85"/>
      <c r="C78" s="59"/>
      <c r="D78" s="59"/>
      <c r="E78" s="60"/>
      <c r="F78" s="61"/>
      <c r="G78" s="58"/>
    </row>
    <row r="79" spans="1:7" ht="63" customHeight="1">
      <c r="A79" s="23" t="s">
        <v>108</v>
      </c>
      <c r="B79" s="85" t="s">
        <v>186</v>
      </c>
      <c r="C79" s="202" t="s">
        <v>187</v>
      </c>
      <c r="D79" s="62" t="s">
        <v>229</v>
      </c>
      <c r="E79" s="60">
        <v>20</v>
      </c>
      <c r="F79" s="63">
        <v>0</v>
      </c>
      <c r="G79" s="63">
        <f>E79*F79</f>
        <v>0</v>
      </c>
    </row>
    <row r="80" spans="1:7" ht="12.75">
      <c r="A80" s="23"/>
      <c r="B80" s="85"/>
      <c r="C80" s="59"/>
      <c r="D80" s="59"/>
      <c r="E80" s="60"/>
      <c r="F80" s="61"/>
      <c r="G80" s="58"/>
    </row>
    <row r="81" spans="1:7" ht="38.25" customHeight="1">
      <c r="A81" s="23" t="s">
        <v>108</v>
      </c>
      <c r="B81" s="85" t="s">
        <v>188</v>
      </c>
      <c r="C81" s="202" t="s">
        <v>189</v>
      </c>
      <c r="D81" s="62" t="s">
        <v>229</v>
      </c>
      <c r="E81" s="60">
        <v>20</v>
      </c>
      <c r="F81" s="63">
        <v>0</v>
      </c>
      <c r="G81" s="63">
        <f>E81*F81</f>
        <v>0</v>
      </c>
    </row>
    <row r="82" spans="1:7" ht="12.75">
      <c r="A82" s="23"/>
      <c r="B82" s="85"/>
      <c r="C82" s="59"/>
      <c r="D82" s="59"/>
      <c r="E82" s="60"/>
      <c r="F82" s="61"/>
      <c r="G82" s="58"/>
    </row>
    <row r="83" spans="1:7" ht="12.75">
      <c r="A83" s="86"/>
      <c r="B83" s="87"/>
      <c r="C83" s="314" t="s">
        <v>160</v>
      </c>
      <c r="D83" s="315"/>
      <c r="E83" s="315"/>
      <c r="F83" s="315"/>
      <c r="G83" s="88">
        <f>SUM(G56:G81)</f>
        <v>0</v>
      </c>
    </row>
    <row r="84" spans="1:7" ht="12.75">
      <c r="A84" s="23"/>
      <c r="B84" s="85"/>
      <c r="C84" s="59"/>
      <c r="D84" s="59"/>
      <c r="E84" s="60"/>
      <c r="F84" s="61"/>
      <c r="G84" s="58"/>
    </row>
    <row r="85" spans="1:7" ht="15">
      <c r="A85" s="316" t="s">
        <v>161</v>
      </c>
      <c r="B85" s="316"/>
      <c r="C85" s="316"/>
      <c r="D85" s="316"/>
      <c r="E85" s="60"/>
      <c r="F85" s="61"/>
      <c r="G85" s="58"/>
    </row>
    <row r="86" spans="1:7" ht="12.75">
      <c r="A86" s="317" t="s">
        <v>0</v>
      </c>
      <c r="B86" s="318"/>
      <c r="C86" s="318" t="s">
        <v>1</v>
      </c>
      <c r="D86" s="81" t="s">
        <v>2</v>
      </c>
      <c r="E86" s="321" t="s">
        <v>3</v>
      </c>
      <c r="F86" s="82" t="s">
        <v>4</v>
      </c>
      <c r="G86" s="82" t="s">
        <v>5</v>
      </c>
    </row>
    <row r="87" spans="1:7" ht="12.75">
      <c r="A87" s="319"/>
      <c r="B87" s="320"/>
      <c r="C87" s="320"/>
      <c r="D87" s="83" t="s">
        <v>6</v>
      </c>
      <c r="E87" s="322"/>
      <c r="F87" s="84" t="s">
        <v>126</v>
      </c>
      <c r="G87" s="84" t="s">
        <v>124</v>
      </c>
    </row>
    <row r="88" spans="1:7" ht="12.75">
      <c r="A88" s="23"/>
      <c r="B88" s="85"/>
      <c r="C88" s="59"/>
      <c r="D88" s="59"/>
      <c r="E88" s="60"/>
      <c r="F88" s="61"/>
      <c r="G88" s="58"/>
    </row>
    <row r="89" spans="1:7" ht="76.5" customHeight="1">
      <c r="A89" s="23" t="s">
        <v>109</v>
      </c>
      <c r="B89" s="85" t="s">
        <v>7</v>
      </c>
      <c r="C89" s="203" t="s">
        <v>205</v>
      </c>
      <c r="D89" s="204"/>
      <c r="E89" s="205"/>
      <c r="F89" s="205"/>
      <c r="G89" s="205"/>
    </row>
    <row r="90" spans="1:7" ht="89.25" customHeight="1">
      <c r="A90" s="204"/>
      <c r="B90" s="204"/>
      <c r="C90" s="203" t="s">
        <v>128</v>
      </c>
      <c r="D90" s="204"/>
      <c r="E90" s="205"/>
      <c r="F90" s="205"/>
      <c r="G90" s="205"/>
    </row>
    <row r="91" spans="1:7" ht="89.25" customHeight="1">
      <c r="A91" s="204"/>
      <c r="B91" s="204"/>
      <c r="C91" s="203" t="s">
        <v>129</v>
      </c>
      <c r="D91" s="204"/>
      <c r="E91" s="205"/>
      <c r="F91" s="205"/>
      <c r="G91" s="205"/>
    </row>
    <row r="92" spans="1:7" ht="51" customHeight="1">
      <c r="A92" s="204"/>
      <c r="B92" s="204"/>
      <c r="C92" s="203" t="s">
        <v>130</v>
      </c>
      <c r="D92" s="204"/>
      <c r="E92" s="205"/>
      <c r="F92" s="205"/>
      <c r="G92" s="205"/>
    </row>
    <row r="93" spans="1:7" ht="63" customHeight="1">
      <c r="A93" s="204"/>
      <c r="B93" s="204"/>
      <c r="C93" s="203" t="s">
        <v>131</v>
      </c>
      <c r="D93" s="204"/>
      <c r="E93" s="205"/>
      <c r="F93" s="205"/>
      <c r="G93" s="205"/>
    </row>
    <row r="94" spans="1:7" ht="114" customHeight="1">
      <c r="A94" s="204"/>
      <c r="B94" s="204"/>
      <c r="C94" s="203" t="s">
        <v>206</v>
      </c>
      <c r="D94" s="204"/>
      <c r="E94" s="205"/>
      <c r="F94" s="205"/>
      <c r="G94" s="205"/>
    </row>
    <row r="95" spans="1:7" ht="125.25" customHeight="1">
      <c r="A95" s="204"/>
      <c r="B95" s="204"/>
      <c r="C95" s="203" t="s">
        <v>207</v>
      </c>
      <c r="D95" s="204"/>
      <c r="E95" s="205"/>
      <c r="F95" s="205"/>
      <c r="G95" s="205"/>
    </row>
    <row r="96" spans="1:7" ht="27">
      <c r="A96" s="204"/>
      <c r="B96" s="204"/>
      <c r="C96" s="155" t="s">
        <v>230</v>
      </c>
      <c r="D96" s="204"/>
      <c r="E96" s="205"/>
      <c r="F96" s="205"/>
      <c r="G96" s="205"/>
    </row>
    <row r="97" spans="1:7" ht="128.25" customHeight="1">
      <c r="A97" s="204"/>
      <c r="B97" s="204"/>
      <c r="C97" s="155" t="s">
        <v>208</v>
      </c>
      <c r="D97" s="62" t="s">
        <v>176</v>
      </c>
      <c r="E97" s="60">
        <v>3</v>
      </c>
      <c r="F97" s="63">
        <v>0</v>
      </c>
      <c r="G97" s="63">
        <f>E97*F97</f>
        <v>0</v>
      </c>
    </row>
    <row r="98" spans="1:7" ht="126" customHeight="1">
      <c r="A98" s="204"/>
      <c r="B98" s="204"/>
      <c r="C98" s="206" t="s">
        <v>81</v>
      </c>
      <c r="D98" s="204"/>
      <c r="E98" s="205"/>
      <c r="F98" s="205"/>
      <c r="G98" s="205"/>
    </row>
    <row r="99" spans="1:7" ht="12.75">
      <c r="A99" s="204"/>
      <c r="B99" s="204"/>
      <c r="C99" s="204"/>
      <c r="D99" s="204"/>
      <c r="E99" s="205"/>
      <c r="F99" s="205"/>
      <c r="G99" s="205"/>
    </row>
    <row r="100" spans="1:7" ht="12.75">
      <c r="A100" s="86"/>
      <c r="B100" s="87"/>
      <c r="C100" s="314" t="s">
        <v>162</v>
      </c>
      <c r="D100" s="315"/>
      <c r="E100" s="315"/>
      <c r="F100" s="315"/>
      <c r="G100" s="88">
        <f>SUM(G89:G98)</f>
        <v>0</v>
      </c>
    </row>
    <row r="101" spans="1:7" ht="12.75">
      <c r="A101" s="23"/>
      <c r="B101" s="85"/>
      <c r="C101" s="59"/>
      <c r="D101" s="59"/>
      <c r="E101" s="60"/>
      <c r="F101" s="61"/>
      <c r="G101" s="58"/>
    </row>
    <row r="102" spans="1:7" ht="15">
      <c r="A102" s="316" t="s">
        <v>163</v>
      </c>
      <c r="B102" s="316"/>
      <c r="C102" s="316"/>
      <c r="D102" s="316"/>
      <c r="E102" s="60"/>
      <c r="F102" s="61"/>
      <c r="G102" s="58"/>
    </row>
    <row r="103" spans="1:7" ht="12.75">
      <c r="A103" s="317" t="s">
        <v>0</v>
      </c>
      <c r="B103" s="318"/>
      <c r="C103" s="318" t="s">
        <v>1</v>
      </c>
      <c r="D103" s="81" t="s">
        <v>2</v>
      </c>
      <c r="E103" s="321" t="s">
        <v>3</v>
      </c>
      <c r="F103" s="82" t="s">
        <v>4</v>
      </c>
      <c r="G103" s="82" t="s">
        <v>5</v>
      </c>
    </row>
    <row r="104" spans="1:7" ht="12.75">
      <c r="A104" s="319"/>
      <c r="B104" s="320"/>
      <c r="C104" s="320"/>
      <c r="D104" s="83" t="s">
        <v>6</v>
      </c>
      <c r="E104" s="322"/>
      <c r="F104" s="84" t="s">
        <v>126</v>
      </c>
      <c r="G104" s="84" t="s">
        <v>124</v>
      </c>
    </row>
    <row r="105" spans="1:7" ht="12.75">
      <c r="A105" s="23"/>
      <c r="B105" s="85"/>
      <c r="C105" s="59"/>
      <c r="D105" s="59"/>
      <c r="E105" s="60"/>
      <c r="F105" s="61"/>
      <c r="G105" s="58"/>
    </row>
    <row r="106" spans="1:7" ht="192" customHeight="1">
      <c r="A106" s="23" t="s">
        <v>110</v>
      </c>
      <c r="B106" s="85" t="s">
        <v>7</v>
      </c>
      <c r="C106" s="139" t="s">
        <v>164</v>
      </c>
      <c r="D106" s="142" t="s">
        <v>123</v>
      </c>
      <c r="E106" s="143">
        <v>1</v>
      </c>
      <c r="F106" s="141">
        <v>0</v>
      </c>
      <c r="G106" s="141">
        <f>E106*F106</f>
        <v>0</v>
      </c>
    </row>
    <row r="107" spans="1:7" ht="12.75">
      <c r="A107" s="23"/>
      <c r="B107" s="85"/>
      <c r="C107" s="59"/>
      <c r="D107" s="59"/>
      <c r="E107" s="60"/>
      <c r="F107" s="61"/>
      <c r="G107" s="58"/>
    </row>
    <row r="108" spans="1:7" ht="77.25" customHeight="1">
      <c r="A108" s="23" t="s">
        <v>110</v>
      </c>
      <c r="B108" s="85" t="s">
        <v>8</v>
      </c>
      <c r="C108" s="139" t="s">
        <v>165</v>
      </c>
      <c r="D108" s="142" t="s">
        <v>118</v>
      </c>
      <c r="E108" s="143">
        <v>54</v>
      </c>
      <c r="F108" s="141">
        <v>0</v>
      </c>
      <c r="G108" s="141">
        <f>E108*F108</f>
        <v>0</v>
      </c>
    </row>
    <row r="109" spans="1:7" ht="12.75">
      <c r="A109" s="23"/>
      <c r="B109" s="85"/>
      <c r="C109" s="59"/>
      <c r="D109" s="59"/>
      <c r="E109" s="60"/>
      <c r="F109" s="61"/>
      <c r="G109" s="58"/>
    </row>
    <row r="110" spans="1:7" ht="12.75">
      <c r="A110" s="86"/>
      <c r="B110" s="87"/>
      <c r="C110" s="314" t="s">
        <v>166</v>
      </c>
      <c r="D110" s="315"/>
      <c r="E110" s="315"/>
      <c r="F110" s="315"/>
      <c r="G110" s="88">
        <f>SUM(G106:G108)</f>
        <v>0</v>
      </c>
    </row>
    <row r="111" spans="1:7" ht="12.75">
      <c r="A111" s="23"/>
      <c r="B111" s="85"/>
      <c r="C111" s="59"/>
      <c r="D111" s="59"/>
      <c r="E111" s="60"/>
      <c r="F111" s="61"/>
      <c r="G111" s="58"/>
    </row>
    <row r="112" spans="1:7" ht="12.75">
      <c r="A112" s="23"/>
      <c r="B112" s="85"/>
      <c r="C112" s="59"/>
      <c r="D112" s="59"/>
      <c r="E112" s="60"/>
      <c r="F112" s="61"/>
      <c r="G112" s="58"/>
    </row>
    <row r="113" spans="1:7" ht="18">
      <c r="A113" s="75" t="s">
        <v>111</v>
      </c>
      <c r="B113" s="76"/>
      <c r="C113" s="77"/>
      <c r="D113" s="78"/>
      <c r="E113" s="91"/>
      <c r="F113" s="91"/>
      <c r="G113" s="91"/>
    </row>
    <row r="114" spans="1:7" ht="12.75">
      <c r="A114" s="23"/>
      <c r="B114" s="85"/>
      <c r="C114" s="59"/>
      <c r="D114" s="59"/>
      <c r="E114" s="60"/>
      <c r="F114" s="61"/>
      <c r="G114" s="58"/>
    </row>
    <row r="115" spans="1:7" ht="15">
      <c r="A115" s="316" t="s">
        <v>168</v>
      </c>
      <c r="B115" s="316"/>
      <c r="C115" s="316"/>
      <c r="D115" s="316"/>
      <c r="E115" s="60"/>
      <c r="F115" s="61"/>
      <c r="G115" s="58"/>
    </row>
    <row r="116" spans="1:7" ht="12.75">
      <c r="A116" s="317" t="s">
        <v>127</v>
      </c>
      <c r="B116" s="318"/>
      <c r="C116" s="318" t="s">
        <v>1</v>
      </c>
      <c r="D116" s="81" t="s">
        <v>2</v>
      </c>
      <c r="E116" s="321" t="s">
        <v>3</v>
      </c>
      <c r="F116" s="82" t="s">
        <v>4</v>
      </c>
      <c r="G116" s="82" t="s">
        <v>5</v>
      </c>
    </row>
    <row r="117" spans="1:7" ht="12.75">
      <c r="A117" s="319"/>
      <c r="B117" s="320"/>
      <c r="C117" s="320"/>
      <c r="D117" s="83" t="s">
        <v>6</v>
      </c>
      <c r="E117" s="322"/>
      <c r="F117" s="84" t="s">
        <v>126</v>
      </c>
      <c r="G117" s="84" t="s">
        <v>124</v>
      </c>
    </row>
    <row r="118" spans="1:7" ht="12.75">
      <c r="A118" s="23"/>
      <c r="B118" s="85"/>
      <c r="C118" s="59"/>
      <c r="D118" s="59"/>
      <c r="E118" s="60"/>
      <c r="F118" s="61"/>
      <c r="G118" s="58"/>
    </row>
    <row r="119" spans="1:7" ht="187.5" customHeight="1">
      <c r="A119" s="23" t="s">
        <v>112</v>
      </c>
      <c r="B119" s="85" t="s">
        <v>7</v>
      </c>
      <c r="C119" s="202" t="s">
        <v>169</v>
      </c>
      <c r="D119" s="62" t="s">
        <v>118</v>
      </c>
      <c r="E119" s="143">
        <v>62</v>
      </c>
      <c r="F119" s="141">
        <v>0</v>
      </c>
      <c r="G119" s="141">
        <f>E119*F119</f>
        <v>0</v>
      </c>
    </row>
    <row r="120" spans="1:7" ht="12.75">
      <c r="A120" s="23"/>
      <c r="B120" s="85"/>
      <c r="C120" s="59"/>
      <c r="D120" s="59"/>
      <c r="E120" s="60"/>
      <c r="F120" s="61"/>
      <c r="G120" s="58"/>
    </row>
    <row r="121" spans="1:7" ht="12.75">
      <c r="A121" s="86"/>
      <c r="B121" s="87"/>
      <c r="C121" s="314" t="s">
        <v>167</v>
      </c>
      <c r="D121" s="315"/>
      <c r="E121" s="315"/>
      <c r="F121" s="315"/>
      <c r="G121" s="88">
        <f>SUM(G119:G119)</f>
        <v>0</v>
      </c>
    </row>
    <row r="122" spans="1:7" ht="12.75">
      <c r="A122" s="23"/>
      <c r="B122" s="85"/>
      <c r="C122" s="59"/>
      <c r="D122" s="59"/>
      <c r="E122" s="60"/>
      <c r="F122" s="61"/>
      <c r="G122" s="58"/>
    </row>
    <row r="123" spans="1:7" ht="15">
      <c r="A123" s="316" t="s">
        <v>170</v>
      </c>
      <c r="B123" s="316"/>
      <c r="C123" s="316"/>
      <c r="D123" s="316"/>
      <c r="E123" s="60"/>
      <c r="F123" s="61"/>
      <c r="G123" s="58"/>
    </row>
    <row r="124" spans="1:7" ht="12.75">
      <c r="A124" s="317" t="s">
        <v>0</v>
      </c>
      <c r="B124" s="318"/>
      <c r="C124" s="318" t="s">
        <v>1</v>
      </c>
      <c r="D124" s="81" t="s">
        <v>2</v>
      </c>
      <c r="E124" s="321" t="s">
        <v>3</v>
      </c>
      <c r="F124" s="82" t="s">
        <v>4</v>
      </c>
      <c r="G124" s="82" t="s">
        <v>5</v>
      </c>
    </row>
    <row r="125" spans="1:7" ht="12.75">
      <c r="A125" s="319"/>
      <c r="B125" s="320"/>
      <c r="C125" s="320"/>
      <c r="D125" s="83" t="s">
        <v>6</v>
      </c>
      <c r="E125" s="322"/>
      <c r="F125" s="84" t="s">
        <v>126</v>
      </c>
      <c r="G125" s="84" t="s">
        <v>124</v>
      </c>
    </row>
    <row r="126" spans="1:7" ht="12.75">
      <c r="A126" s="23"/>
      <c r="B126" s="85"/>
      <c r="C126" s="59"/>
      <c r="D126" s="59"/>
      <c r="E126" s="60"/>
      <c r="F126" s="61"/>
      <c r="G126" s="58"/>
    </row>
    <row r="127" spans="1:7" ht="176.25" customHeight="1">
      <c r="A127" s="153" t="s">
        <v>113</v>
      </c>
      <c r="B127" s="154" t="s">
        <v>7</v>
      </c>
      <c r="C127" s="155" t="s">
        <v>171</v>
      </c>
      <c r="D127" s="15" t="s">
        <v>12</v>
      </c>
      <c r="E127" s="156" t="s">
        <v>12</v>
      </c>
      <c r="F127" s="157" t="s">
        <v>12</v>
      </c>
      <c r="G127" s="157" t="s">
        <v>12</v>
      </c>
    </row>
    <row r="128" spans="1:7" ht="12.75">
      <c r="A128" s="153"/>
      <c r="B128" s="154"/>
      <c r="C128" s="155" t="s">
        <v>172</v>
      </c>
      <c r="D128" s="15"/>
      <c r="E128" s="156"/>
      <c r="F128" s="157"/>
      <c r="G128" s="157"/>
    </row>
    <row r="129" spans="1:7" ht="51">
      <c r="A129" s="158"/>
      <c r="B129" s="154"/>
      <c r="C129" s="155" t="s">
        <v>173</v>
      </c>
      <c r="D129" s="15"/>
      <c r="E129" s="156"/>
      <c r="F129" s="157"/>
      <c r="G129" s="157"/>
    </row>
    <row r="130" spans="1:7" ht="38.25">
      <c r="A130" s="158"/>
      <c r="B130" s="154"/>
      <c r="C130" s="155" t="s">
        <v>174</v>
      </c>
      <c r="D130" s="15"/>
      <c r="E130" s="156"/>
      <c r="F130" s="157"/>
      <c r="G130" s="157"/>
    </row>
    <row r="131" spans="1:7" ht="28.5" customHeight="1">
      <c r="A131" s="158"/>
      <c r="B131" s="154"/>
      <c r="C131" s="155" t="s">
        <v>175</v>
      </c>
      <c r="D131" s="15" t="s">
        <v>176</v>
      </c>
      <c r="E131" s="156">
        <v>57</v>
      </c>
      <c r="F131" s="157">
        <v>0</v>
      </c>
      <c r="G131" s="159">
        <f>E131*F131</f>
        <v>0</v>
      </c>
    </row>
    <row r="132" spans="1:7" ht="12.75">
      <c r="A132" s="23"/>
      <c r="B132" s="85"/>
      <c r="C132" s="59"/>
      <c r="D132" s="59"/>
      <c r="E132" s="60"/>
      <c r="F132" s="61"/>
      <c r="G132" s="58"/>
    </row>
    <row r="133" spans="1:7" ht="12.75">
      <c r="A133" s="86"/>
      <c r="B133" s="87"/>
      <c r="C133" s="314" t="s">
        <v>177</v>
      </c>
      <c r="D133" s="315"/>
      <c r="E133" s="315"/>
      <c r="F133" s="315"/>
      <c r="G133" s="88">
        <f>SUM(G127:G131)</f>
        <v>0</v>
      </c>
    </row>
    <row r="134" spans="1:7" ht="12.75">
      <c r="A134" s="148"/>
      <c r="B134" s="149"/>
      <c r="C134" s="150"/>
      <c r="D134" s="151"/>
      <c r="E134" s="151"/>
      <c r="F134" s="151"/>
      <c r="G134" s="152"/>
    </row>
    <row r="135" spans="1:7" ht="12.75">
      <c r="A135" s="148"/>
      <c r="B135" s="149"/>
      <c r="C135" s="150"/>
      <c r="D135" s="151"/>
      <c r="E135" s="151"/>
      <c r="F135" s="151"/>
      <c r="G135" s="152"/>
    </row>
    <row r="136" spans="1:7" ht="18">
      <c r="A136" s="75" t="s">
        <v>195</v>
      </c>
      <c r="B136" s="76"/>
      <c r="C136" s="77"/>
      <c r="D136" s="78"/>
      <c r="E136" s="91"/>
      <c r="F136" s="91"/>
      <c r="G136" s="91"/>
    </row>
    <row r="137" spans="1:7" ht="12.75">
      <c r="A137" s="23"/>
      <c r="B137" s="85"/>
      <c r="C137" s="59"/>
      <c r="D137" s="59"/>
      <c r="E137" s="60"/>
      <c r="F137" s="61"/>
      <c r="G137" s="58"/>
    </row>
    <row r="138" spans="1:7" ht="15">
      <c r="A138" s="316" t="s">
        <v>178</v>
      </c>
      <c r="B138" s="316"/>
      <c r="C138" s="316"/>
      <c r="D138" s="316"/>
      <c r="E138" s="60"/>
      <c r="F138" s="61"/>
      <c r="G138" s="58"/>
    </row>
    <row r="139" spans="1:7" ht="12.75">
      <c r="A139" s="317" t="s">
        <v>127</v>
      </c>
      <c r="B139" s="318"/>
      <c r="C139" s="318" t="s">
        <v>1</v>
      </c>
      <c r="D139" s="81" t="s">
        <v>2</v>
      </c>
      <c r="E139" s="321" t="s">
        <v>3</v>
      </c>
      <c r="F139" s="82" t="s">
        <v>4</v>
      </c>
      <c r="G139" s="82" t="s">
        <v>5</v>
      </c>
    </row>
    <row r="140" spans="1:7" ht="12.75">
      <c r="A140" s="319"/>
      <c r="B140" s="320"/>
      <c r="C140" s="320"/>
      <c r="D140" s="83" t="s">
        <v>6</v>
      </c>
      <c r="E140" s="322"/>
      <c r="F140" s="84" t="s">
        <v>126</v>
      </c>
      <c r="G140" s="84" t="s">
        <v>124</v>
      </c>
    </row>
    <row r="141" spans="1:7" ht="12.75">
      <c r="A141" s="23"/>
      <c r="B141" s="85"/>
      <c r="C141" s="59"/>
      <c r="D141" s="59"/>
      <c r="E141" s="60"/>
      <c r="F141" s="61"/>
      <c r="G141" s="58"/>
    </row>
    <row r="142" spans="1:7" ht="92.25" customHeight="1">
      <c r="A142" s="155" t="s">
        <v>179</v>
      </c>
      <c r="B142" s="155" t="s">
        <v>7</v>
      </c>
      <c r="C142" s="155" t="s">
        <v>183</v>
      </c>
      <c r="D142" s="62"/>
      <c r="E142" s="143"/>
      <c r="F142" s="141"/>
      <c r="G142" s="141"/>
    </row>
    <row r="143" spans="1:7" ht="27" customHeight="1">
      <c r="A143" s="155"/>
      <c r="B143" s="155"/>
      <c r="C143" s="155" t="s">
        <v>180</v>
      </c>
      <c r="D143" s="62" t="s">
        <v>11</v>
      </c>
      <c r="E143" s="140">
        <v>9</v>
      </c>
      <c r="F143" s="141">
        <v>0</v>
      </c>
      <c r="G143" s="141">
        <f>E143*F143</f>
        <v>0</v>
      </c>
    </row>
    <row r="144" spans="1:7" ht="25.5">
      <c r="A144" s="155"/>
      <c r="B144" s="155"/>
      <c r="C144" s="155" t="s">
        <v>181</v>
      </c>
      <c r="D144" s="15" t="s">
        <v>231</v>
      </c>
      <c r="E144" s="156">
        <v>40</v>
      </c>
      <c r="F144" s="157">
        <v>0</v>
      </c>
      <c r="G144" s="159">
        <f>E144*F144</f>
        <v>0</v>
      </c>
    </row>
    <row r="145" spans="1:7" ht="12.75">
      <c r="A145" s="23"/>
      <c r="B145" s="85"/>
      <c r="C145" s="59"/>
      <c r="D145" s="59"/>
      <c r="E145" s="60"/>
      <c r="F145" s="61"/>
      <c r="G145" s="58"/>
    </row>
    <row r="146" spans="1:7" ht="76.5">
      <c r="A146" s="155" t="s">
        <v>179</v>
      </c>
      <c r="B146" s="155" t="s">
        <v>8</v>
      </c>
      <c r="C146" s="155" t="s">
        <v>182</v>
      </c>
      <c r="D146" s="15" t="s">
        <v>231</v>
      </c>
      <c r="E146" s="156">
        <v>40</v>
      </c>
      <c r="F146" s="157">
        <v>0</v>
      </c>
      <c r="G146" s="159">
        <f>E146*F146</f>
        <v>0</v>
      </c>
    </row>
    <row r="147" spans="1:7" ht="12.75">
      <c r="A147" s="23"/>
      <c r="B147" s="85"/>
      <c r="C147" s="59"/>
      <c r="D147" s="59"/>
      <c r="E147" s="60"/>
      <c r="F147" s="61"/>
      <c r="G147" s="58"/>
    </row>
    <row r="148" spans="1:7" ht="76.5">
      <c r="A148" s="155" t="s">
        <v>179</v>
      </c>
      <c r="B148" s="155" t="s">
        <v>9</v>
      </c>
      <c r="C148" s="155" t="s">
        <v>184</v>
      </c>
      <c r="D148" s="62" t="s">
        <v>11</v>
      </c>
      <c r="E148" s="140">
        <v>9</v>
      </c>
      <c r="F148" s="141">
        <v>0</v>
      </c>
      <c r="G148" s="141">
        <f>E148*F148</f>
        <v>0</v>
      </c>
    </row>
    <row r="149" spans="1:7" ht="12.75">
      <c r="A149" s="23"/>
      <c r="B149" s="85"/>
      <c r="C149" s="59"/>
      <c r="D149" s="59"/>
      <c r="E149" s="60"/>
      <c r="F149" s="61"/>
      <c r="G149" s="58"/>
    </row>
    <row r="150" spans="1:7" ht="12.75">
      <c r="A150" s="86"/>
      <c r="B150" s="87"/>
      <c r="C150" s="314" t="s">
        <v>185</v>
      </c>
      <c r="D150" s="315"/>
      <c r="E150" s="315"/>
      <c r="F150" s="315"/>
      <c r="G150" s="88">
        <f>SUM(G142:G148)</f>
        <v>0</v>
      </c>
    </row>
    <row r="151" spans="1:7" ht="12.75">
      <c r="A151" s="148"/>
      <c r="B151" s="149"/>
      <c r="C151" s="150"/>
      <c r="D151" s="151"/>
      <c r="E151" s="151"/>
      <c r="F151" s="151"/>
      <c r="G151" s="152"/>
    </row>
    <row r="152" spans="1:7" ht="12.75">
      <c r="A152" s="23"/>
      <c r="B152" s="85"/>
      <c r="C152" s="59"/>
      <c r="D152" s="59"/>
      <c r="E152" s="60"/>
      <c r="F152" s="61"/>
      <c r="G152" s="58"/>
    </row>
    <row r="153" spans="1:7" ht="12.75">
      <c r="A153" s="23"/>
      <c r="B153" s="85"/>
      <c r="C153" s="59"/>
      <c r="D153" s="59"/>
      <c r="E153" s="60"/>
      <c r="F153" s="61"/>
      <c r="G153" s="58"/>
    </row>
    <row r="154" spans="1:7" ht="15.75">
      <c r="A154" s="23"/>
      <c r="B154" s="85"/>
      <c r="C154" s="93" t="s">
        <v>199</v>
      </c>
      <c r="D154" s="59"/>
      <c r="E154" s="60"/>
      <c r="F154" s="61"/>
      <c r="G154" s="58"/>
    </row>
    <row r="155" spans="1:7" ht="15.75">
      <c r="A155" s="23"/>
      <c r="B155" s="85"/>
      <c r="C155" s="93"/>
      <c r="D155" s="59"/>
      <c r="E155" s="60"/>
      <c r="F155" s="61"/>
      <c r="G155" s="58"/>
    </row>
    <row r="156" spans="1:7" ht="12.75">
      <c r="A156" s="23"/>
      <c r="B156" s="94"/>
      <c r="C156" s="95" t="s">
        <v>107</v>
      </c>
      <c r="D156" s="59"/>
      <c r="E156" s="96" t="s">
        <v>12</v>
      </c>
      <c r="F156" s="61"/>
      <c r="G156" s="97"/>
    </row>
    <row r="157" spans="1:7" ht="12.75">
      <c r="A157" s="23"/>
      <c r="B157" s="98" t="s">
        <v>108</v>
      </c>
      <c r="C157" s="327" t="s">
        <v>190</v>
      </c>
      <c r="D157" s="304"/>
      <c r="E157" s="304"/>
      <c r="F157" s="99" t="s">
        <v>124</v>
      </c>
      <c r="G157" s="63">
        <f>G83</f>
        <v>0</v>
      </c>
    </row>
    <row r="158" spans="1:7" ht="12.75">
      <c r="A158" s="23"/>
      <c r="B158" s="98" t="s">
        <v>109</v>
      </c>
      <c r="C158" s="327" t="s">
        <v>191</v>
      </c>
      <c r="D158" s="304"/>
      <c r="E158" s="304"/>
      <c r="F158" s="99" t="s">
        <v>124</v>
      </c>
      <c r="G158" s="63">
        <f>G100</f>
        <v>0</v>
      </c>
    </row>
    <row r="159" spans="1:7" ht="12.75">
      <c r="A159" s="23"/>
      <c r="B159" s="98" t="s">
        <v>114</v>
      </c>
      <c r="C159" s="327" t="s">
        <v>192</v>
      </c>
      <c r="D159" s="304"/>
      <c r="E159" s="304"/>
      <c r="F159" s="99" t="s">
        <v>124</v>
      </c>
      <c r="G159" s="63">
        <f>G110</f>
        <v>0</v>
      </c>
    </row>
    <row r="160" spans="1:7" ht="16.5" customHeight="1">
      <c r="A160" s="100"/>
      <c r="B160" s="101"/>
      <c r="C160" s="102" t="s">
        <v>115</v>
      </c>
      <c r="D160" s="101"/>
      <c r="E160" s="92"/>
      <c r="F160" s="136" t="s">
        <v>124</v>
      </c>
      <c r="G160" s="109">
        <f>SUM(G157:G159)</f>
        <v>0</v>
      </c>
    </row>
    <row r="161" spans="1:7" ht="12.75">
      <c r="A161" s="23"/>
      <c r="B161" s="98"/>
      <c r="C161" s="103"/>
      <c r="D161" s="98"/>
      <c r="E161" s="104"/>
      <c r="F161" s="89"/>
      <c r="G161" s="63"/>
    </row>
    <row r="162" spans="1:7" ht="12.75">
      <c r="A162" s="23"/>
      <c r="B162" s="105"/>
      <c r="C162" s="95" t="s">
        <v>111</v>
      </c>
      <c r="D162" s="59"/>
      <c r="E162" s="106" t="s">
        <v>12</v>
      </c>
      <c r="F162" s="89"/>
      <c r="G162" s="63"/>
    </row>
    <row r="163" spans="1:7" ht="12.75">
      <c r="A163" s="23"/>
      <c r="B163" s="98" t="s">
        <v>112</v>
      </c>
      <c r="C163" s="327" t="s">
        <v>193</v>
      </c>
      <c r="D163" s="304"/>
      <c r="E163" s="304"/>
      <c r="F163" s="89" t="s">
        <v>124</v>
      </c>
      <c r="G163" s="63">
        <f>G121</f>
        <v>0</v>
      </c>
    </row>
    <row r="164" spans="1:7" ht="12.75">
      <c r="A164" s="23"/>
      <c r="B164" s="98" t="s">
        <v>113</v>
      </c>
      <c r="C164" s="327" t="s">
        <v>194</v>
      </c>
      <c r="D164" s="304"/>
      <c r="E164" s="304"/>
      <c r="F164" s="89" t="s">
        <v>124</v>
      </c>
      <c r="G164" s="63">
        <f>G133</f>
        <v>0</v>
      </c>
    </row>
    <row r="165" spans="1:7" ht="15.75" customHeight="1">
      <c r="A165" s="107"/>
      <c r="B165" s="108"/>
      <c r="C165" s="312" t="s">
        <v>116</v>
      </c>
      <c r="D165" s="313"/>
      <c r="E165" s="313"/>
      <c r="F165" s="135" t="s">
        <v>124</v>
      </c>
      <c r="G165" s="109">
        <f>SUM(G163:G164)</f>
        <v>0</v>
      </c>
    </row>
    <row r="166" spans="1:7" ht="12.75">
      <c r="A166" s="110"/>
      <c r="B166" s="110"/>
      <c r="C166" s="111"/>
      <c r="D166" s="110"/>
      <c r="E166" s="112"/>
      <c r="F166" s="113"/>
      <c r="G166" s="114"/>
    </row>
    <row r="167" spans="1:7" ht="12.75">
      <c r="A167" s="110"/>
      <c r="B167" s="105"/>
      <c r="C167" s="95" t="s">
        <v>195</v>
      </c>
      <c r="D167" s="59"/>
      <c r="E167" s="106" t="s">
        <v>12</v>
      </c>
      <c r="F167" s="89"/>
      <c r="G167" s="63"/>
    </row>
    <row r="168" spans="1:7" ht="12.75">
      <c r="A168" s="110"/>
      <c r="B168" s="98" t="s">
        <v>179</v>
      </c>
      <c r="C168" s="327" t="s">
        <v>196</v>
      </c>
      <c r="D168" s="304"/>
      <c r="E168" s="304"/>
      <c r="F168" s="89" t="s">
        <v>124</v>
      </c>
      <c r="G168" s="63">
        <f>G150</f>
        <v>0</v>
      </c>
    </row>
    <row r="169" spans="1:7" ht="15" customHeight="1">
      <c r="A169" s="110"/>
      <c r="B169" s="207"/>
      <c r="C169" s="312" t="s">
        <v>198</v>
      </c>
      <c r="D169" s="313"/>
      <c r="E169" s="313"/>
      <c r="F169" s="135" t="s">
        <v>124</v>
      </c>
      <c r="G169" s="109">
        <f>SUM(G168:G168)</f>
        <v>0</v>
      </c>
    </row>
    <row r="170" spans="1:7" ht="12.75">
      <c r="A170" s="110"/>
      <c r="B170" s="110"/>
      <c r="C170" s="111"/>
      <c r="D170" s="110"/>
      <c r="E170" s="112"/>
      <c r="F170" s="113"/>
      <c r="G170" s="114"/>
    </row>
    <row r="171" spans="1:7" ht="12.75">
      <c r="A171" s="115"/>
      <c r="B171" s="325" t="s">
        <v>197</v>
      </c>
      <c r="C171" s="326"/>
      <c r="D171" s="326"/>
      <c r="E171" s="326"/>
      <c r="F171" s="135" t="s">
        <v>124</v>
      </c>
      <c r="G171" s="116">
        <f>SUM(G160+G165+G169)</f>
        <v>0</v>
      </c>
    </row>
    <row r="172" spans="1:7" ht="12.75">
      <c r="A172" s="115"/>
      <c r="B172" s="117"/>
      <c r="C172" s="324" t="s">
        <v>13</v>
      </c>
      <c r="D172" s="324"/>
      <c r="E172" s="324"/>
      <c r="F172" s="118" t="s">
        <v>124</v>
      </c>
      <c r="G172" s="119">
        <f>G171*25%</f>
        <v>0</v>
      </c>
    </row>
    <row r="173" spans="1:7" ht="12.75">
      <c r="A173" s="115"/>
      <c r="B173" s="323" t="s">
        <v>14</v>
      </c>
      <c r="C173" s="324"/>
      <c r="D173" s="324"/>
      <c r="E173" s="324"/>
      <c r="F173" s="118" t="s">
        <v>124</v>
      </c>
      <c r="G173" s="116">
        <f>SUM(G171:G172)</f>
        <v>0</v>
      </c>
    </row>
    <row r="174" spans="1:7" ht="12.75">
      <c r="A174" s="26"/>
      <c r="B174" s="26"/>
      <c r="C174" s="26"/>
      <c r="D174" s="26"/>
      <c r="E174" s="26"/>
      <c r="F174" s="26"/>
      <c r="G174" s="26"/>
    </row>
    <row r="175" spans="3:6" ht="12.75">
      <c r="C175" s="3"/>
      <c r="D175" s="4"/>
      <c r="E175" s="5" t="s">
        <v>85</v>
      </c>
      <c r="F175" s="6"/>
    </row>
    <row r="176" spans="3:6" ht="12.75">
      <c r="C176" s="3"/>
      <c r="D176" s="4"/>
      <c r="E176" s="5"/>
      <c r="F176" s="6"/>
    </row>
    <row r="177" spans="3:6" ht="12.75">
      <c r="C177" s="3"/>
      <c r="D177" s="4"/>
      <c r="E177" s="5"/>
      <c r="F177" s="6"/>
    </row>
    <row r="178" spans="3:6" ht="12.75">
      <c r="C178" s="3"/>
      <c r="D178" s="4"/>
      <c r="E178" s="5"/>
      <c r="F178" s="6"/>
    </row>
    <row r="179" spans="3:6" ht="12.75">
      <c r="C179" s="3"/>
      <c r="D179" s="4"/>
      <c r="E179" s="5"/>
      <c r="F179" s="6"/>
    </row>
    <row r="180" spans="3:6" ht="12.75">
      <c r="C180" s="3"/>
      <c r="D180" s="4"/>
      <c r="E180" s="5"/>
      <c r="F180" s="6"/>
    </row>
    <row r="181" spans="3:6" ht="12.75">
      <c r="C181" s="3"/>
      <c r="D181" s="4"/>
      <c r="E181" s="5"/>
      <c r="F181" s="6"/>
    </row>
    <row r="182" spans="3:6" ht="12.75">
      <c r="C182" s="3"/>
      <c r="D182" s="4"/>
      <c r="E182" s="5"/>
      <c r="F182" s="6"/>
    </row>
  </sheetData>
  <sheetProtection/>
  <mergeCells count="47">
    <mergeCell ref="C53:C54"/>
    <mergeCell ref="C164:E164"/>
    <mergeCell ref="C163:E163"/>
    <mergeCell ref="A116:B117"/>
    <mergeCell ref="E124:E125"/>
    <mergeCell ref="C133:F133"/>
    <mergeCell ref="C157:E157"/>
    <mergeCell ref="A102:D102"/>
    <mergeCell ref="C121:F121"/>
    <mergeCell ref="A123:D123"/>
    <mergeCell ref="A86:B87"/>
    <mergeCell ref="C86:C87"/>
    <mergeCell ref="D6:F6"/>
    <mergeCell ref="C45:F45"/>
    <mergeCell ref="C46:F46"/>
    <mergeCell ref="A52:D52"/>
    <mergeCell ref="A53:B54"/>
    <mergeCell ref="D21:G21"/>
    <mergeCell ref="A85:D85"/>
    <mergeCell ref="E53:E54"/>
    <mergeCell ref="E103:E104"/>
    <mergeCell ref="A103:B104"/>
    <mergeCell ref="C103:C104"/>
    <mergeCell ref="C116:C117"/>
    <mergeCell ref="E116:E117"/>
    <mergeCell ref="A115:D115"/>
    <mergeCell ref="C110:F110"/>
    <mergeCell ref="B173:E173"/>
    <mergeCell ref="C172:E172"/>
    <mergeCell ref="B171:E171"/>
    <mergeCell ref="C165:E165"/>
    <mergeCell ref="C100:F100"/>
    <mergeCell ref="C158:E158"/>
    <mergeCell ref="C159:E159"/>
    <mergeCell ref="C168:E168"/>
    <mergeCell ref="A124:B125"/>
    <mergeCell ref="C124:C125"/>
    <mergeCell ref="C169:E169"/>
    <mergeCell ref="C47:F47"/>
    <mergeCell ref="C48:F48"/>
    <mergeCell ref="C83:F83"/>
    <mergeCell ref="A138:D138"/>
    <mergeCell ref="A139:B140"/>
    <mergeCell ref="C139:C140"/>
    <mergeCell ref="E139:E140"/>
    <mergeCell ref="C150:F150"/>
    <mergeCell ref="E86:E87"/>
  </mergeCells>
  <printOptions/>
  <pageMargins left="0.984251968503937" right="0.1968503937007874" top="1.5748031496062993" bottom="0.7874015748031497" header="0.5905511811023623" footer="0.4724409448818898"/>
  <pageSetup firstPageNumber="5" useFirstPageNumber="1" horizontalDpi="600" verticalDpi="600" orientation="portrait" paperSize="9" scale="80" r:id="rId3"/>
  <headerFooter>
    <oddHeader>&amp;L&amp;G&amp;C&amp;"Zurich Lt BT,Light"OBNOVA I SANACIJA DIJELA STROPOVA 
U 2. KATU STAROG DIJELA ŠKOLSKE ZGRADE
PRVE GIMNAZIJE VARAŽDIN
t.d. 07-AT-2024&amp;R&amp;"Zurich LtCn BT,Light"TROŠKOVNIK :
GRAĐEVINSKIH, OBRTNIČKIH I
INSTALATERSKIH RADOVA
str:  &amp;P</oddHeader>
    <oddFooter>&amp;L&amp;"Zurich LtCn BT,Light"INVESTITOR: PRVA GIMNAZIJA VARAŽDIN, Ulica Petra Preradovića 14, 42000 Varaždin
LOKACIJA: Varaždin, Ulica Petra Preradovića 14, na k.č. br. 1458, k.o. Varaždin</oddFooter>
  </headerFooter>
  <rowBreaks count="9" manualBreakCount="9">
    <brk id="49" max="6" man="1"/>
    <brk id="68" max="6" man="1"/>
    <brk id="83" max="6" man="1"/>
    <brk id="95" max="6" man="1"/>
    <brk id="100" max="6" man="1"/>
    <brk id="110" max="6" man="1"/>
    <brk id="121" max="6" man="1"/>
    <brk id="133" max="6" man="1"/>
    <brk id="150" max="6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view="pageBreakPreview" zoomScale="89" zoomScaleSheetLayoutView="89" zoomScalePageLayoutView="0" workbookViewId="0" topLeftCell="A139">
      <selection activeCell="F146" sqref="F146"/>
    </sheetView>
  </sheetViews>
  <sheetFormatPr defaultColWidth="9.140625" defaultRowHeight="12.75"/>
  <cols>
    <col min="1" max="1" width="6.140625" style="0" customWidth="1"/>
    <col min="2" max="2" width="7.7109375" style="0" customWidth="1"/>
    <col min="3" max="3" width="41.00390625" style="0" customWidth="1"/>
    <col min="4" max="4" width="8.421875" style="0" customWidth="1"/>
    <col min="5" max="5" width="13.00390625" style="0" customWidth="1"/>
    <col min="6" max="6" width="14.7109375" style="0" customWidth="1"/>
    <col min="7" max="7" width="16.57421875" style="0" customWidth="1"/>
  </cols>
  <sheetData>
    <row r="1" spans="1:7" ht="12.75">
      <c r="A1" s="24"/>
      <c r="B1" s="25"/>
      <c r="C1" s="26"/>
      <c r="D1" s="4"/>
      <c r="E1" s="5"/>
      <c r="F1" s="6"/>
      <c r="G1" s="7"/>
    </row>
    <row r="2" spans="1:7" ht="15">
      <c r="A2" s="24"/>
      <c r="B2" s="25"/>
      <c r="C2" s="10" t="s">
        <v>31</v>
      </c>
      <c r="D2" s="10" t="s">
        <v>15</v>
      </c>
      <c r="E2" s="11"/>
      <c r="F2" s="26"/>
      <c r="G2" s="26"/>
    </row>
    <row r="3" spans="1:7" ht="15">
      <c r="A3" s="24"/>
      <c r="B3" s="25"/>
      <c r="C3" s="10"/>
      <c r="D3" s="10" t="s">
        <v>17</v>
      </c>
      <c r="E3" s="11"/>
      <c r="F3" s="26"/>
      <c r="G3" s="26"/>
    </row>
    <row r="4" spans="1:7" ht="15">
      <c r="A4" s="24"/>
      <c r="B4" s="25"/>
      <c r="C4" s="10" t="s">
        <v>32</v>
      </c>
      <c r="D4" s="10" t="s">
        <v>67</v>
      </c>
      <c r="E4" s="11"/>
      <c r="F4" s="26"/>
      <c r="G4" s="26"/>
    </row>
    <row r="5" spans="1:7" ht="15">
      <c r="A5" s="24"/>
      <c r="B5" s="25"/>
      <c r="C5" s="10"/>
      <c r="D5" s="10" t="s">
        <v>80</v>
      </c>
      <c r="E5" s="11"/>
      <c r="F5" s="26"/>
      <c r="G5" s="26"/>
    </row>
    <row r="6" spans="1:7" ht="15">
      <c r="A6" s="24"/>
      <c r="B6" s="25"/>
      <c r="C6" s="18" t="s">
        <v>21</v>
      </c>
      <c r="D6" s="298">
        <v>41524139511</v>
      </c>
      <c r="E6" s="299"/>
      <c r="F6" s="299"/>
      <c r="G6" s="19"/>
    </row>
    <row r="7" spans="1:7" ht="15">
      <c r="A7" s="24"/>
      <c r="B7" s="25"/>
      <c r="C7" s="10" t="s">
        <v>33</v>
      </c>
      <c r="D7" s="10" t="s">
        <v>61</v>
      </c>
      <c r="E7" s="11"/>
      <c r="F7" s="26"/>
      <c r="G7" s="26"/>
    </row>
    <row r="8" spans="1:7" ht="15">
      <c r="A8" s="24"/>
      <c r="B8" s="25"/>
      <c r="C8" s="10" t="s">
        <v>68</v>
      </c>
      <c r="D8" s="10" t="s">
        <v>48</v>
      </c>
      <c r="E8" s="11"/>
      <c r="F8" s="26"/>
      <c r="G8" s="26"/>
    </row>
    <row r="9" spans="1:7" ht="15">
      <c r="A9" s="24"/>
      <c r="B9" s="25"/>
      <c r="C9" s="10" t="s">
        <v>35</v>
      </c>
      <c r="D9" s="10" t="s">
        <v>49</v>
      </c>
      <c r="E9" s="11"/>
      <c r="F9" s="26"/>
      <c r="G9" s="26"/>
    </row>
    <row r="10" spans="1:7" ht="15">
      <c r="A10" s="24"/>
      <c r="B10" s="25"/>
      <c r="C10" s="10" t="s">
        <v>47</v>
      </c>
      <c r="D10" s="10" t="s">
        <v>69</v>
      </c>
      <c r="E10" s="11"/>
      <c r="F10" s="26"/>
      <c r="G10" s="26"/>
    </row>
    <row r="11" spans="1:7" ht="15">
      <c r="A11" s="24"/>
      <c r="B11" s="25"/>
      <c r="C11" s="10" t="s">
        <v>51</v>
      </c>
      <c r="D11" s="10" t="s">
        <v>70</v>
      </c>
      <c r="E11" s="11"/>
      <c r="F11" s="26"/>
      <c r="G11" s="26"/>
    </row>
    <row r="12" spans="1:7" ht="15">
      <c r="A12" s="24"/>
      <c r="B12" s="25"/>
      <c r="C12" s="10"/>
      <c r="D12" s="10" t="s">
        <v>62</v>
      </c>
      <c r="E12" s="11"/>
      <c r="F12" s="26"/>
      <c r="G12" s="26"/>
    </row>
    <row r="13" spans="1:7" ht="15">
      <c r="A13" s="24"/>
      <c r="B13" s="25"/>
      <c r="C13" s="10"/>
      <c r="D13" s="10" t="s">
        <v>145</v>
      </c>
      <c r="E13" s="11"/>
      <c r="F13" s="26"/>
      <c r="G13" s="26"/>
    </row>
    <row r="14" spans="1:7" ht="15">
      <c r="A14" s="24"/>
      <c r="B14" s="25"/>
      <c r="C14" s="10"/>
      <c r="D14" s="10" t="s">
        <v>146</v>
      </c>
      <c r="E14" s="11"/>
      <c r="F14" s="26"/>
      <c r="G14" s="26"/>
    </row>
    <row r="15" spans="1:7" ht="15">
      <c r="A15" s="24"/>
      <c r="B15" s="25"/>
      <c r="C15" s="10"/>
      <c r="D15" s="10" t="s">
        <v>72</v>
      </c>
      <c r="E15" s="11"/>
      <c r="F15" s="26"/>
      <c r="G15" s="26"/>
    </row>
    <row r="16" spans="1:7" ht="15">
      <c r="A16" s="24"/>
      <c r="B16" s="25"/>
      <c r="C16" s="10"/>
      <c r="D16" s="10" t="s">
        <v>71</v>
      </c>
      <c r="E16" s="11"/>
      <c r="F16" s="26"/>
      <c r="G16" s="26"/>
    </row>
    <row r="17" spans="1:7" ht="15">
      <c r="A17" s="24"/>
      <c r="B17" s="25"/>
      <c r="C17" s="10" t="s">
        <v>52</v>
      </c>
      <c r="D17" s="10" t="s">
        <v>147</v>
      </c>
      <c r="E17" s="11"/>
      <c r="F17" s="26"/>
      <c r="G17" s="26"/>
    </row>
    <row r="18" spans="1:7" ht="15">
      <c r="A18" s="24"/>
      <c r="B18" s="25"/>
      <c r="C18" s="10"/>
      <c r="D18" s="10" t="s">
        <v>148</v>
      </c>
      <c r="E18" s="11"/>
      <c r="F18" s="26"/>
      <c r="G18" s="26"/>
    </row>
    <row r="19" spans="1:7" ht="15">
      <c r="A19" s="24"/>
      <c r="B19" s="25"/>
      <c r="C19" s="10"/>
      <c r="D19" s="10" t="s">
        <v>149</v>
      </c>
      <c r="E19" s="11"/>
      <c r="F19" s="26"/>
      <c r="G19" s="26"/>
    </row>
    <row r="20" spans="1:7" ht="15">
      <c r="A20" s="24"/>
      <c r="B20" s="25"/>
      <c r="C20" s="10"/>
      <c r="D20" s="10" t="s">
        <v>137</v>
      </c>
      <c r="E20" s="11"/>
      <c r="F20" s="26"/>
      <c r="G20" s="26"/>
    </row>
    <row r="21" spans="1:7" ht="15">
      <c r="A21" s="24"/>
      <c r="B21" s="25"/>
      <c r="C21" s="10" t="s">
        <v>73</v>
      </c>
      <c r="D21" s="302" t="s">
        <v>74</v>
      </c>
      <c r="E21" s="303"/>
      <c r="F21" s="304"/>
      <c r="G21" s="304"/>
    </row>
    <row r="22" spans="1:7" ht="15">
      <c r="A22" s="24"/>
      <c r="B22" s="25"/>
      <c r="C22" s="10"/>
      <c r="D22" s="120" t="s">
        <v>75</v>
      </c>
      <c r="E22" s="121"/>
      <c r="F22" s="122"/>
      <c r="G22" s="122"/>
    </row>
    <row r="23" spans="1:7" ht="15">
      <c r="A23" s="24"/>
      <c r="B23" s="25"/>
      <c r="C23" s="10" t="s">
        <v>76</v>
      </c>
      <c r="D23" s="120" t="s">
        <v>203</v>
      </c>
      <c r="E23" s="121"/>
      <c r="F23" s="122"/>
      <c r="G23" s="122"/>
    </row>
    <row r="24" spans="1:7" ht="15">
      <c r="A24" s="24"/>
      <c r="B24" s="25"/>
      <c r="C24" s="10"/>
      <c r="D24" s="120" t="s">
        <v>201</v>
      </c>
      <c r="E24" s="121"/>
      <c r="F24" s="122"/>
      <c r="G24" s="122"/>
    </row>
    <row r="25" spans="1:7" ht="15">
      <c r="A25" s="24"/>
      <c r="B25" s="25"/>
      <c r="C25" s="10"/>
      <c r="D25" s="160" t="s">
        <v>204</v>
      </c>
      <c r="E25" s="161"/>
      <c r="F25" s="122"/>
      <c r="G25" s="122"/>
    </row>
    <row r="26" spans="1:7" ht="15">
      <c r="A26" s="24"/>
      <c r="B26" s="25"/>
      <c r="C26" s="10" t="s">
        <v>25</v>
      </c>
      <c r="D26" s="20" t="s">
        <v>58</v>
      </c>
      <c r="E26" s="11"/>
      <c r="F26" s="26"/>
      <c r="G26" s="26"/>
    </row>
    <row r="27" spans="1:7" ht="15">
      <c r="A27" s="24"/>
      <c r="B27" s="25"/>
      <c r="C27" s="10" t="s">
        <v>77</v>
      </c>
      <c r="D27" s="120" t="s">
        <v>138</v>
      </c>
      <c r="E27" s="121"/>
      <c r="F27" s="122"/>
      <c r="G27" s="122"/>
    </row>
    <row r="28" spans="1:7" ht="15">
      <c r="A28" s="24"/>
      <c r="B28" s="25"/>
      <c r="C28" s="10" t="s">
        <v>66</v>
      </c>
      <c r="D28" s="10" t="s">
        <v>18</v>
      </c>
      <c r="E28" s="121"/>
      <c r="F28" s="122"/>
      <c r="G28" s="122"/>
    </row>
    <row r="29" spans="1:7" ht="14.25">
      <c r="A29" s="24"/>
      <c r="B29" s="25"/>
      <c r="C29" s="10"/>
      <c r="D29" s="10"/>
      <c r="E29" s="121"/>
      <c r="F29" s="122"/>
      <c r="G29" s="122"/>
    </row>
    <row r="30" spans="1:7" ht="14.25">
      <c r="A30" s="24"/>
      <c r="B30" s="25"/>
      <c r="C30" s="10"/>
      <c r="D30" s="10"/>
      <c r="E30" s="121"/>
      <c r="F30" s="122"/>
      <c r="G30" s="122"/>
    </row>
    <row r="31" spans="1:7" ht="14.25">
      <c r="A31" s="24"/>
      <c r="B31" s="25"/>
      <c r="C31" s="10"/>
      <c r="D31" s="10"/>
      <c r="E31" s="121"/>
      <c r="F31" s="122"/>
      <c r="G31" s="122"/>
    </row>
    <row r="32" spans="1:7" ht="14.25">
      <c r="A32" s="24"/>
      <c r="B32" s="25"/>
      <c r="C32" s="10"/>
      <c r="D32" s="10"/>
      <c r="E32" s="121"/>
      <c r="F32" s="122"/>
      <c r="G32" s="122"/>
    </row>
    <row r="33" spans="1:7" ht="14.25">
      <c r="A33" s="24"/>
      <c r="B33" s="25"/>
      <c r="C33" s="10"/>
      <c r="D33" s="10"/>
      <c r="E33" s="121"/>
      <c r="F33" s="122"/>
      <c r="G33" s="122"/>
    </row>
    <row r="34" spans="1:7" ht="15">
      <c r="A34" s="8"/>
      <c r="B34" s="9"/>
      <c r="C34" s="10" t="s">
        <v>78</v>
      </c>
      <c r="D34" s="10" t="s">
        <v>121</v>
      </c>
      <c r="E34" s="11"/>
      <c r="F34" s="26"/>
      <c r="G34" s="26"/>
    </row>
    <row r="35" spans="1:7" ht="15">
      <c r="A35" s="23"/>
      <c r="B35" s="46"/>
      <c r="C35" s="10" t="s">
        <v>79</v>
      </c>
      <c r="D35" s="120" t="s">
        <v>140</v>
      </c>
      <c r="E35" s="121"/>
      <c r="F35" s="122"/>
      <c r="G35" s="122"/>
    </row>
    <row r="36" spans="1:7" ht="12.75">
      <c r="A36" s="23"/>
      <c r="B36" s="46"/>
      <c r="C36" s="26"/>
      <c r="D36" s="4"/>
      <c r="E36" s="5"/>
      <c r="F36" s="6"/>
      <c r="G36" s="7"/>
    </row>
    <row r="37" spans="1:7" ht="12.75">
      <c r="A37" s="23"/>
      <c r="B37" s="46"/>
      <c r="C37" s="26"/>
      <c r="D37" s="4"/>
      <c r="E37" s="5"/>
      <c r="F37" s="6"/>
      <c r="G37" s="7"/>
    </row>
    <row r="38" spans="1:7" ht="12.75">
      <c r="A38" s="23"/>
      <c r="B38" s="46"/>
      <c r="C38" s="26"/>
      <c r="D38" s="4"/>
      <c r="E38" s="5"/>
      <c r="F38" s="6"/>
      <c r="G38" s="7"/>
    </row>
    <row r="39" spans="1:7" ht="12.75">
      <c r="A39" s="23"/>
      <c r="B39" s="46"/>
      <c r="C39" s="144" t="s">
        <v>122</v>
      </c>
      <c r="D39" s="145"/>
      <c r="E39" s="146"/>
      <c r="F39" s="147"/>
      <c r="G39" s="7"/>
    </row>
    <row r="40" spans="1:7" ht="12.75">
      <c r="A40" s="23"/>
      <c r="B40" s="46"/>
      <c r="C40" s="144" t="s">
        <v>142</v>
      </c>
      <c r="D40" s="145"/>
      <c r="E40" s="146"/>
      <c r="F40" s="147"/>
      <c r="G40" s="7"/>
    </row>
    <row r="41" spans="1:7" ht="12.75">
      <c r="A41" s="23"/>
      <c r="B41" s="46"/>
      <c r="C41" s="144" t="s">
        <v>143</v>
      </c>
      <c r="D41" s="145"/>
      <c r="E41" s="146"/>
      <c r="F41" s="147"/>
      <c r="G41" s="7"/>
    </row>
    <row r="42" spans="1:7" ht="12.75">
      <c r="A42" s="23"/>
      <c r="B42" s="46"/>
      <c r="C42" s="144" t="s">
        <v>144</v>
      </c>
      <c r="D42" s="145"/>
      <c r="E42" s="146"/>
      <c r="F42" s="147"/>
      <c r="G42" s="7"/>
    </row>
    <row r="43" spans="1:7" ht="12.75">
      <c r="A43" s="23"/>
      <c r="B43" s="46"/>
      <c r="C43" s="144"/>
      <c r="D43" s="4"/>
      <c r="E43" s="5"/>
      <c r="F43" s="6"/>
      <c r="G43" s="7"/>
    </row>
    <row r="44" spans="1:7" ht="12.75">
      <c r="A44" s="23"/>
      <c r="B44" s="46"/>
      <c r="C44" s="26"/>
      <c r="D44" s="4"/>
      <c r="E44" s="5"/>
      <c r="F44" s="6"/>
      <c r="G44" s="7"/>
    </row>
    <row r="45" spans="1:7" ht="26.25">
      <c r="A45" s="23"/>
      <c r="B45" s="46"/>
      <c r="C45" s="300" t="s">
        <v>82</v>
      </c>
      <c r="D45" s="300"/>
      <c r="E45" s="300"/>
      <c r="F45" s="328"/>
      <c r="G45" s="14"/>
    </row>
    <row r="46" spans="1:7" ht="26.25">
      <c r="A46" s="23"/>
      <c r="B46" s="46"/>
      <c r="C46" s="300" t="s">
        <v>200</v>
      </c>
      <c r="D46" s="300"/>
      <c r="E46" s="300"/>
      <c r="F46" s="300"/>
      <c r="G46" s="14"/>
    </row>
    <row r="47" spans="1:7" ht="26.25">
      <c r="A47" s="23"/>
      <c r="B47" s="46"/>
      <c r="C47" s="300" t="s">
        <v>201</v>
      </c>
      <c r="D47" s="300"/>
      <c r="E47" s="300"/>
      <c r="F47" s="300"/>
      <c r="G47" s="51"/>
    </row>
    <row r="48" spans="1:7" ht="26.25">
      <c r="A48" s="52"/>
      <c r="B48" s="52"/>
      <c r="C48" s="300" t="s">
        <v>204</v>
      </c>
      <c r="D48" s="300"/>
      <c r="E48" s="300"/>
      <c r="F48" s="300"/>
      <c r="G48" s="51"/>
    </row>
    <row r="49" spans="1:7" ht="23.25">
      <c r="A49" s="23"/>
      <c r="B49" s="46"/>
      <c r="C49" s="55"/>
      <c r="D49" s="56"/>
      <c r="E49" s="49"/>
      <c r="F49" s="57"/>
      <c r="G49" s="58"/>
    </row>
    <row r="50" spans="1:7" ht="18">
      <c r="A50" s="75" t="s">
        <v>107</v>
      </c>
      <c r="B50" s="76"/>
      <c r="C50" s="77"/>
      <c r="D50" s="78"/>
      <c r="E50" s="79"/>
      <c r="F50" s="80"/>
      <c r="G50" s="61"/>
    </row>
    <row r="51" spans="1:7" ht="12.75">
      <c r="A51" s="23"/>
      <c r="B51" s="52"/>
      <c r="C51" s="59"/>
      <c r="D51" s="59"/>
      <c r="E51" s="61"/>
      <c r="F51" s="61"/>
      <c r="G51" s="58"/>
    </row>
    <row r="52" spans="1:7" ht="15">
      <c r="A52" s="316" t="s">
        <v>150</v>
      </c>
      <c r="B52" s="316"/>
      <c r="C52" s="316"/>
      <c r="D52" s="316"/>
      <c r="E52" s="60"/>
      <c r="F52" s="61"/>
      <c r="G52" s="58"/>
    </row>
    <row r="53" spans="1:7" ht="12.75">
      <c r="A53" s="317" t="s">
        <v>0</v>
      </c>
      <c r="B53" s="318"/>
      <c r="C53" s="318" t="s">
        <v>1</v>
      </c>
      <c r="D53" s="81" t="s">
        <v>2</v>
      </c>
      <c r="E53" s="321" t="s">
        <v>3</v>
      </c>
      <c r="F53" s="82" t="s">
        <v>4</v>
      </c>
      <c r="G53" s="82" t="s">
        <v>5</v>
      </c>
    </row>
    <row r="54" spans="1:7" ht="12.75">
      <c r="A54" s="319"/>
      <c r="B54" s="320"/>
      <c r="C54" s="320"/>
      <c r="D54" s="83" t="s">
        <v>6</v>
      </c>
      <c r="E54" s="322"/>
      <c r="F54" s="84" t="s">
        <v>126</v>
      </c>
      <c r="G54" s="84" t="s">
        <v>124</v>
      </c>
    </row>
    <row r="55" spans="1:7" ht="12.75">
      <c r="A55" s="23"/>
      <c r="B55" s="85"/>
      <c r="C55" s="59"/>
      <c r="D55" s="59"/>
      <c r="E55" s="60"/>
      <c r="F55" s="61"/>
      <c r="G55" s="58"/>
    </row>
    <row r="56" spans="1:7" ht="105" customHeight="1">
      <c r="A56" s="23" t="s">
        <v>108</v>
      </c>
      <c r="B56" s="85" t="s">
        <v>7</v>
      </c>
      <c r="C56" s="202" t="s">
        <v>151</v>
      </c>
      <c r="D56" s="62" t="s">
        <v>118</v>
      </c>
      <c r="E56" s="143">
        <v>46</v>
      </c>
      <c r="F56" s="141">
        <v>0</v>
      </c>
      <c r="G56" s="141">
        <f>E56*F56</f>
        <v>0</v>
      </c>
    </row>
    <row r="57" spans="1:7" ht="12.75">
      <c r="A57" s="23"/>
      <c r="B57" s="85"/>
      <c r="C57" s="59"/>
      <c r="D57" s="59"/>
      <c r="E57" s="60"/>
      <c r="F57" s="61"/>
      <c r="G57" s="58"/>
    </row>
    <row r="58" spans="1:7" ht="230.25" customHeight="1">
      <c r="A58" s="23" t="s">
        <v>108</v>
      </c>
      <c r="B58" s="85" t="s">
        <v>8</v>
      </c>
      <c r="C58" s="202" t="s">
        <v>152</v>
      </c>
      <c r="D58" s="62" t="s">
        <v>12</v>
      </c>
      <c r="E58" s="60" t="s">
        <v>12</v>
      </c>
      <c r="F58" s="63" t="s">
        <v>12</v>
      </c>
      <c r="G58" s="63" t="s">
        <v>12</v>
      </c>
    </row>
    <row r="59" spans="1:7" ht="26.25" customHeight="1">
      <c r="A59" s="23"/>
      <c r="B59" s="85"/>
      <c r="C59" s="202" t="s">
        <v>224</v>
      </c>
      <c r="D59" s="62" t="s">
        <v>176</v>
      </c>
      <c r="E59" s="60">
        <v>46</v>
      </c>
      <c r="F59" s="63">
        <v>0</v>
      </c>
      <c r="G59" s="63">
        <f>E59*F59</f>
        <v>0</v>
      </c>
    </row>
    <row r="60" spans="1:7" ht="12.75">
      <c r="A60" s="23"/>
      <c r="B60" s="85"/>
      <c r="C60" s="59"/>
      <c r="D60" s="59"/>
      <c r="E60" s="60"/>
      <c r="F60" s="61"/>
      <c r="G60" s="58"/>
    </row>
    <row r="61" spans="1:7" ht="90.75" customHeight="1">
      <c r="A61" s="23" t="s">
        <v>108</v>
      </c>
      <c r="B61" s="85" t="s">
        <v>9</v>
      </c>
      <c r="C61" s="202" t="s">
        <v>154</v>
      </c>
      <c r="D61" s="62" t="s">
        <v>12</v>
      </c>
      <c r="E61" s="60" t="s">
        <v>12</v>
      </c>
      <c r="F61" s="63" t="s">
        <v>12</v>
      </c>
      <c r="G61" s="63" t="s">
        <v>12</v>
      </c>
    </row>
    <row r="62" spans="1:7" ht="15" customHeight="1">
      <c r="A62" s="23"/>
      <c r="B62" s="85"/>
      <c r="C62" s="202" t="s">
        <v>225</v>
      </c>
      <c r="D62" s="62" t="s">
        <v>176</v>
      </c>
      <c r="E62" s="60">
        <v>46</v>
      </c>
      <c r="F62" s="63">
        <v>0</v>
      </c>
      <c r="G62" s="63">
        <f>E62*F62</f>
        <v>0</v>
      </c>
    </row>
    <row r="63" spans="1:7" ht="12.75">
      <c r="A63" s="23"/>
      <c r="B63" s="85"/>
      <c r="C63" s="59"/>
      <c r="D63" s="59"/>
      <c r="E63" s="60"/>
      <c r="F63" s="61"/>
      <c r="G63" s="58"/>
    </row>
    <row r="64" spans="1:7" ht="90" customHeight="1">
      <c r="A64" s="23" t="s">
        <v>108</v>
      </c>
      <c r="B64" s="85" t="s">
        <v>10</v>
      </c>
      <c r="C64" s="202" t="s">
        <v>158</v>
      </c>
      <c r="D64" s="62" t="s">
        <v>12</v>
      </c>
      <c r="E64" s="60" t="s">
        <v>12</v>
      </c>
      <c r="F64" s="63" t="s">
        <v>12</v>
      </c>
      <c r="G64" s="63" t="s">
        <v>12</v>
      </c>
    </row>
    <row r="65" spans="1:7" ht="15" customHeight="1">
      <c r="A65" s="23"/>
      <c r="B65" s="85"/>
      <c r="C65" s="202" t="s">
        <v>226</v>
      </c>
      <c r="D65" s="62" t="s">
        <v>176</v>
      </c>
      <c r="E65" s="60">
        <v>10</v>
      </c>
      <c r="F65" s="63">
        <v>0</v>
      </c>
      <c r="G65" s="63">
        <f>E65*F65</f>
        <v>0</v>
      </c>
    </row>
    <row r="66" spans="1:7" ht="12.75">
      <c r="A66" s="23"/>
      <c r="B66" s="85"/>
      <c r="C66" s="59"/>
      <c r="D66" s="59"/>
      <c r="E66" s="60"/>
      <c r="F66" s="61"/>
      <c r="G66" s="58"/>
    </row>
    <row r="67" spans="1:7" ht="101.25" customHeight="1">
      <c r="A67" s="23" t="s">
        <v>108</v>
      </c>
      <c r="B67" s="85" t="s">
        <v>119</v>
      </c>
      <c r="C67" s="202" t="s">
        <v>153</v>
      </c>
      <c r="D67" s="62" t="s">
        <v>12</v>
      </c>
      <c r="E67" s="60" t="s">
        <v>12</v>
      </c>
      <c r="F67" s="63" t="s">
        <v>12</v>
      </c>
      <c r="G67" s="63" t="s">
        <v>12</v>
      </c>
    </row>
    <row r="68" spans="1:7" ht="15" customHeight="1">
      <c r="A68" s="23"/>
      <c r="B68" s="85"/>
      <c r="C68" s="202" t="s">
        <v>225</v>
      </c>
      <c r="D68" s="62" t="s">
        <v>176</v>
      </c>
      <c r="E68" s="60">
        <v>46</v>
      </c>
      <c r="F68" s="63">
        <v>0</v>
      </c>
      <c r="G68" s="63">
        <f>E68*F68</f>
        <v>0</v>
      </c>
    </row>
    <row r="69" spans="1:7" ht="12.75">
      <c r="A69" s="23"/>
      <c r="B69" s="85"/>
      <c r="C69" s="59"/>
      <c r="D69" s="59"/>
      <c r="E69" s="60"/>
      <c r="F69" s="61"/>
      <c r="G69" s="58"/>
    </row>
    <row r="70" spans="1:7" ht="142.5" customHeight="1">
      <c r="A70" s="23" t="s">
        <v>108</v>
      </c>
      <c r="B70" s="85" t="s">
        <v>156</v>
      </c>
      <c r="C70" s="202" t="s">
        <v>155</v>
      </c>
      <c r="D70" s="62" t="s">
        <v>12</v>
      </c>
      <c r="E70" s="60" t="s">
        <v>12</v>
      </c>
      <c r="F70" s="63" t="s">
        <v>12</v>
      </c>
      <c r="G70" s="63" t="s">
        <v>12</v>
      </c>
    </row>
    <row r="71" spans="1:7" ht="15.75" customHeight="1">
      <c r="A71" s="23"/>
      <c r="B71" s="85"/>
      <c r="C71" s="202" t="s">
        <v>225</v>
      </c>
      <c r="D71" s="62" t="s">
        <v>176</v>
      </c>
      <c r="E71" s="60">
        <v>46</v>
      </c>
      <c r="F71" s="63">
        <v>0</v>
      </c>
      <c r="G71" s="63">
        <f>E71*F71</f>
        <v>0</v>
      </c>
    </row>
    <row r="72" spans="1:7" ht="12.75">
      <c r="A72" s="23"/>
      <c r="B72" s="85"/>
      <c r="C72" s="59"/>
      <c r="D72" s="59"/>
      <c r="E72" s="60"/>
      <c r="F72" s="61"/>
      <c r="G72" s="58"/>
    </row>
    <row r="73" spans="1:7" ht="243" customHeight="1">
      <c r="A73" s="23" t="s">
        <v>108</v>
      </c>
      <c r="B73" s="85" t="s">
        <v>157</v>
      </c>
      <c r="C73" s="202" t="s">
        <v>209</v>
      </c>
      <c r="D73" s="62" t="s">
        <v>12</v>
      </c>
      <c r="E73" s="60" t="s">
        <v>12</v>
      </c>
      <c r="F73" s="63" t="s">
        <v>12</v>
      </c>
      <c r="G73" s="63" t="s">
        <v>12</v>
      </c>
    </row>
    <row r="74" spans="1:7" ht="15.75" customHeight="1">
      <c r="A74" s="23"/>
      <c r="B74" s="85"/>
      <c r="C74" s="202" t="s">
        <v>225</v>
      </c>
      <c r="D74" s="62" t="s">
        <v>176</v>
      </c>
      <c r="E74" s="60">
        <v>46</v>
      </c>
      <c r="F74" s="63">
        <v>0</v>
      </c>
      <c r="G74" s="63">
        <f>E74*F74</f>
        <v>0</v>
      </c>
    </row>
    <row r="75" spans="1:7" ht="12.75">
      <c r="A75" s="23"/>
      <c r="B75" s="85"/>
      <c r="C75" s="59"/>
      <c r="D75" s="59"/>
      <c r="E75" s="60"/>
      <c r="F75" s="61"/>
      <c r="G75" s="58"/>
    </row>
    <row r="76" spans="1:7" ht="154.5" customHeight="1">
      <c r="A76" s="23" t="s">
        <v>108</v>
      </c>
      <c r="B76" s="85" t="s">
        <v>159</v>
      </c>
      <c r="C76" s="202" t="s">
        <v>227</v>
      </c>
      <c r="D76" s="62" t="s">
        <v>12</v>
      </c>
      <c r="E76" s="60" t="s">
        <v>12</v>
      </c>
      <c r="F76" s="63" t="s">
        <v>12</v>
      </c>
      <c r="G76" s="63" t="s">
        <v>12</v>
      </c>
    </row>
    <row r="77" spans="1:7" ht="29.25" customHeight="1">
      <c r="A77" s="23"/>
      <c r="B77" s="85"/>
      <c r="C77" s="202" t="s">
        <v>228</v>
      </c>
      <c r="D77" s="62" t="s">
        <v>229</v>
      </c>
      <c r="E77" s="60">
        <v>1</v>
      </c>
      <c r="F77" s="63">
        <v>0</v>
      </c>
      <c r="G77" s="63">
        <f>E77*F77</f>
        <v>0</v>
      </c>
    </row>
    <row r="78" spans="1:7" ht="12.75">
      <c r="A78" s="23"/>
      <c r="B78" s="85"/>
      <c r="C78" s="59"/>
      <c r="D78" s="59"/>
      <c r="E78" s="60"/>
      <c r="F78" s="61"/>
      <c r="G78" s="58"/>
    </row>
    <row r="79" spans="1:7" ht="65.25" customHeight="1">
      <c r="A79" s="23" t="s">
        <v>108</v>
      </c>
      <c r="B79" s="85" t="s">
        <v>186</v>
      </c>
      <c r="C79" s="202" t="s">
        <v>187</v>
      </c>
      <c r="D79" s="62" t="s">
        <v>229</v>
      </c>
      <c r="E79" s="60">
        <v>20</v>
      </c>
      <c r="F79" s="63">
        <v>0</v>
      </c>
      <c r="G79" s="63">
        <f>E79*F79</f>
        <v>0</v>
      </c>
    </row>
    <row r="80" spans="1:7" ht="12.75">
      <c r="A80" s="23"/>
      <c r="B80" s="85"/>
      <c r="C80" s="59"/>
      <c r="D80" s="59"/>
      <c r="E80" s="60"/>
      <c r="F80" s="61"/>
      <c r="G80" s="58"/>
    </row>
    <row r="81" spans="1:7" ht="42.75" customHeight="1">
      <c r="A81" s="23" t="s">
        <v>108</v>
      </c>
      <c r="B81" s="85" t="s">
        <v>188</v>
      </c>
      <c r="C81" s="202" t="s">
        <v>189</v>
      </c>
      <c r="D81" s="62" t="s">
        <v>229</v>
      </c>
      <c r="E81" s="60">
        <v>20</v>
      </c>
      <c r="F81" s="63">
        <v>0</v>
      </c>
      <c r="G81" s="63">
        <f>E81*F81</f>
        <v>0</v>
      </c>
    </row>
    <row r="82" spans="1:7" ht="12.75">
      <c r="A82" s="23"/>
      <c r="B82" s="85"/>
      <c r="C82" s="59"/>
      <c r="D82" s="59"/>
      <c r="E82" s="60"/>
      <c r="F82" s="61"/>
      <c r="G82" s="58"/>
    </row>
    <row r="83" spans="1:7" ht="12.75">
      <c r="A83" s="86"/>
      <c r="B83" s="87"/>
      <c r="C83" s="314" t="s">
        <v>160</v>
      </c>
      <c r="D83" s="315"/>
      <c r="E83" s="315"/>
      <c r="F83" s="315"/>
      <c r="G83" s="88">
        <f>SUM(G56:G81)</f>
        <v>0</v>
      </c>
    </row>
    <row r="84" spans="1:7" ht="12.75">
      <c r="A84" s="23"/>
      <c r="B84" s="85"/>
      <c r="C84" s="59"/>
      <c r="D84" s="59"/>
      <c r="E84" s="60"/>
      <c r="F84" s="61"/>
      <c r="G84" s="58"/>
    </row>
    <row r="85" spans="1:7" ht="15">
      <c r="A85" s="316" t="s">
        <v>161</v>
      </c>
      <c r="B85" s="316"/>
      <c r="C85" s="316"/>
      <c r="D85" s="316"/>
      <c r="E85" s="60"/>
      <c r="F85" s="61"/>
      <c r="G85" s="58"/>
    </row>
    <row r="86" spans="1:7" ht="12.75">
      <c r="A86" s="317" t="s">
        <v>0</v>
      </c>
      <c r="B86" s="318"/>
      <c r="C86" s="318" t="s">
        <v>1</v>
      </c>
      <c r="D86" s="81" t="s">
        <v>2</v>
      </c>
      <c r="E86" s="321" t="s">
        <v>3</v>
      </c>
      <c r="F86" s="82" t="s">
        <v>4</v>
      </c>
      <c r="G86" s="82" t="s">
        <v>5</v>
      </c>
    </row>
    <row r="87" spans="1:7" ht="12.75">
      <c r="A87" s="319"/>
      <c r="B87" s="320"/>
      <c r="C87" s="320"/>
      <c r="D87" s="83" t="s">
        <v>6</v>
      </c>
      <c r="E87" s="322"/>
      <c r="F87" s="84" t="s">
        <v>126</v>
      </c>
      <c r="G87" s="84" t="s">
        <v>124</v>
      </c>
    </row>
    <row r="88" spans="1:7" ht="12.75">
      <c r="A88" s="23"/>
      <c r="B88" s="85"/>
      <c r="C88" s="59"/>
      <c r="D88" s="59"/>
      <c r="E88" s="60"/>
      <c r="F88" s="61"/>
      <c r="G88" s="58"/>
    </row>
    <row r="89" spans="1:7" ht="78" customHeight="1">
      <c r="A89" s="23" t="s">
        <v>109</v>
      </c>
      <c r="B89" s="85" t="s">
        <v>7</v>
      </c>
      <c r="C89" s="203" t="s">
        <v>205</v>
      </c>
      <c r="D89" s="204"/>
      <c r="E89" s="205"/>
      <c r="F89" s="205"/>
      <c r="G89" s="205"/>
    </row>
    <row r="90" spans="1:7" ht="90.75" customHeight="1">
      <c r="A90" s="204"/>
      <c r="B90" s="204"/>
      <c r="C90" s="203" t="s">
        <v>128</v>
      </c>
      <c r="D90" s="204"/>
      <c r="E90" s="205"/>
      <c r="F90" s="205"/>
      <c r="G90" s="205"/>
    </row>
    <row r="91" spans="1:7" ht="90.75" customHeight="1">
      <c r="A91" s="204"/>
      <c r="B91" s="204"/>
      <c r="C91" s="203" t="s">
        <v>129</v>
      </c>
      <c r="D91" s="204"/>
      <c r="E91" s="205"/>
      <c r="F91" s="205"/>
      <c r="G91" s="205"/>
    </row>
    <row r="92" spans="1:7" ht="54" customHeight="1">
      <c r="A92" s="204"/>
      <c r="B92" s="204"/>
      <c r="C92" s="203" t="s">
        <v>130</v>
      </c>
      <c r="D92" s="204"/>
      <c r="E92" s="205"/>
      <c r="F92" s="205"/>
      <c r="G92" s="205"/>
    </row>
    <row r="93" spans="1:7" ht="64.5" customHeight="1">
      <c r="A93" s="204"/>
      <c r="B93" s="204"/>
      <c r="C93" s="203" t="s">
        <v>131</v>
      </c>
      <c r="D93" s="204"/>
      <c r="E93" s="205"/>
      <c r="F93" s="205"/>
      <c r="G93" s="205"/>
    </row>
    <row r="94" spans="1:7" ht="117" customHeight="1">
      <c r="A94" s="204"/>
      <c r="B94" s="204"/>
      <c r="C94" s="203" t="s">
        <v>206</v>
      </c>
      <c r="D94" s="204"/>
      <c r="E94" s="205"/>
      <c r="F94" s="205"/>
      <c r="G94" s="205"/>
    </row>
    <row r="95" spans="1:7" ht="129" customHeight="1">
      <c r="A95" s="204"/>
      <c r="B95" s="204"/>
      <c r="C95" s="203" t="s">
        <v>207</v>
      </c>
      <c r="D95" s="204"/>
      <c r="E95" s="205"/>
      <c r="F95" s="205"/>
      <c r="G95" s="205"/>
    </row>
    <row r="96" spans="1:7" ht="29.25" customHeight="1">
      <c r="A96" s="204"/>
      <c r="B96" s="204"/>
      <c r="C96" s="155" t="s">
        <v>230</v>
      </c>
      <c r="D96" s="204"/>
      <c r="E96" s="205"/>
      <c r="F96" s="205"/>
      <c r="G96" s="205"/>
    </row>
    <row r="97" spans="1:7" ht="128.25" customHeight="1">
      <c r="A97" s="204"/>
      <c r="B97" s="204"/>
      <c r="C97" s="155" t="s">
        <v>208</v>
      </c>
      <c r="D97" s="62" t="s">
        <v>176</v>
      </c>
      <c r="E97" s="60">
        <v>10</v>
      </c>
      <c r="F97" s="63">
        <v>0</v>
      </c>
      <c r="G97" s="63">
        <f>E97*F97</f>
        <v>0</v>
      </c>
    </row>
    <row r="98" spans="1:7" ht="129.75" customHeight="1">
      <c r="A98" s="204"/>
      <c r="B98" s="204"/>
      <c r="C98" s="206" t="s">
        <v>81</v>
      </c>
      <c r="D98" s="204"/>
      <c r="E98" s="205"/>
      <c r="F98" s="205"/>
      <c r="G98" s="205"/>
    </row>
    <row r="99" spans="1:7" ht="12.75">
      <c r="A99" s="90"/>
      <c r="B99" s="90"/>
      <c r="C99" s="90"/>
      <c r="D99" s="90"/>
      <c r="E99" s="91"/>
      <c r="F99" s="91"/>
      <c r="G99" s="91"/>
    </row>
    <row r="100" spans="1:7" ht="12.75">
      <c r="A100" s="86"/>
      <c r="B100" s="87"/>
      <c r="C100" s="314" t="s">
        <v>162</v>
      </c>
      <c r="D100" s="315"/>
      <c r="E100" s="315"/>
      <c r="F100" s="315"/>
      <c r="G100" s="88">
        <f>SUM(G89:G98)</f>
        <v>0</v>
      </c>
    </row>
    <row r="101" spans="1:7" ht="12.75">
      <c r="A101" s="23"/>
      <c r="B101" s="85"/>
      <c r="C101" s="59"/>
      <c r="D101" s="59"/>
      <c r="E101" s="60"/>
      <c r="F101" s="61"/>
      <c r="G101" s="58"/>
    </row>
    <row r="102" spans="1:7" ht="15">
      <c r="A102" s="316" t="s">
        <v>163</v>
      </c>
      <c r="B102" s="316"/>
      <c r="C102" s="316"/>
      <c r="D102" s="316"/>
      <c r="E102" s="60"/>
      <c r="F102" s="61"/>
      <c r="G102" s="58"/>
    </row>
    <row r="103" spans="1:7" ht="12.75">
      <c r="A103" s="317" t="s">
        <v>0</v>
      </c>
      <c r="B103" s="318"/>
      <c r="C103" s="318" t="s">
        <v>1</v>
      </c>
      <c r="D103" s="81" t="s">
        <v>2</v>
      </c>
      <c r="E103" s="321" t="s">
        <v>3</v>
      </c>
      <c r="F103" s="82" t="s">
        <v>4</v>
      </c>
      <c r="G103" s="82" t="s">
        <v>5</v>
      </c>
    </row>
    <row r="104" spans="1:7" ht="12.75">
      <c r="A104" s="319"/>
      <c r="B104" s="320"/>
      <c r="C104" s="320"/>
      <c r="D104" s="83" t="s">
        <v>6</v>
      </c>
      <c r="E104" s="322"/>
      <c r="F104" s="84" t="s">
        <v>126</v>
      </c>
      <c r="G104" s="84" t="s">
        <v>124</v>
      </c>
    </row>
    <row r="105" spans="1:7" ht="12.75">
      <c r="A105" s="23"/>
      <c r="B105" s="85"/>
      <c r="C105" s="59"/>
      <c r="D105" s="59"/>
      <c r="E105" s="60"/>
      <c r="F105" s="61"/>
      <c r="G105" s="58"/>
    </row>
    <row r="106" spans="1:7" ht="219" customHeight="1">
      <c r="A106" s="23" t="s">
        <v>110</v>
      </c>
      <c r="B106" s="85" t="s">
        <v>7</v>
      </c>
      <c r="C106" s="202" t="s">
        <v>232</v>
      </c>
      <c r="D106" s="62" t="s">
        <v>123</v>
      </c>
      <c r="E106" s="143">
        <v>1</v>
      </c>
      <c r="F106" s="141">
        <v>0</v>
      </c>
      <c r="G106" s="141">
        <f>E106*F106</f>
        <v>0</v>
      </c>
    </row>
    <row r="107" spans="1:7" ht="12.75">
      <c r="A107" s="23"/>
      <c r="B107" s="85"/>
      <c r="C107" s="59"/>
      <c r="D107" s="59"/>
      <c r="E107" s="60"/>
      <c r="F107" s="61"/>
      <c r="G107" s="58"/>
    </row>
    <row r="108" spans="1:7" ht="81" customHeight="1">
      <c r="A108" s="23" t="s">
        <v>110</v>
      </c>
      <c r="B108" s="85" t="s">
        <v>8</v>
      </c>
      <c r="C108" s="202" t="s">
        <v>233</v>
      </c>
      <c r="D108" s="62" t="s">
        <v>118</v>
      </c>
      <c r="E108" s="143">
        <v>46</v>
      </c>
      <c r="F108" s="141">
        <v>0</v>
      </c>
      <c r="G108" s="141">
        <f>E108*F108</f>
        <v>0</v>
      </c>
    </row>
    <row r="109" spans="1:7" ht="12.75">
      <c r="A109" s="23"/>
      <c r="B109" s="85"/>
      <c r="C109" s="59"/>
      <c r="D109" s="59"/>
      <c r="E109" s="60"/>
      <c r="F109" s="61"/>
      <c r="G109" s="58"/>
    </row>
    <row r="110" spans="1:7" ht="12.75">
      <c r="A110" s="86"/>
      <c r="B110" s="87"/>
      <c r="C110" s="314" t="s">
        <v>166</v>
      </c>
      <c r="D110" s="315"/>
      <c r="E110" s="315"/>
      <c r="F110" s="315"/>
      <c r="G110" s="88">
        <f>SUM(G106:G108)</f>
        <v>0</v>
      </c>
    </row>
    <row r="111" spans="1:7" ht="12.75">
      <c r="A111" s="23"/>
      <c r="B111" s="85"/>
      <c r="C111" s="59"/>
      <c r="D111" s="59"/>
      <c r="E111" s="60"/>
      <c r="F111" s="61"/>
      <c r="G111" s="58"/>
    </row>
    <row r="112" spans="1:7" ht="12.75">
      <c r="A112" s="23"/>
      <c r="B112" s="85"/>
      <c r="C112" s="59"/>
      <c r="D112" s="59"/>
      <c r="E112" s="60"/>
      <c r="F112" s="61"/>
      <c r="G112" s="58"/>
    </row>
    <row r="113" spans="1:7" ht="18">
      <c r="A113" s="75" t="s">
        <v>111</v>
      </c>
      <c r="B113" s="76"/>
      <c r="C113" s="77"/>
      <c r="D113" s="78"/>
      <c r="E113" s="91"/>
      <c r="F113" s="91"/>
      <c r="G113" s="91"/>
    </row>
    <row r="114" spans="1:7" ht="12.75">
      <c r="A114" s="23"/>
      <c r="B114" s="85"/>
      <c r="C114" s="59"/>
      <c r="D114" s="59"/>
      <c r="E114" s="60"/>
      <c r="F114" s="61"/>
      <c r="G114" s="58"/>
    </row>
    <row r="115" spans="1:7" ht="15">
      <c r="A115" s="316" t="s">
        <v>168</v>
      </c>
      <c r="B115" s="316"/>
      <c r="C115" s="316"/>
      <c r="D115" s="316"/>
      <c r="E115" s="60"/>
      <c r="F115" s="61"/>
      <c r="G115" s="58"/>
    </row>
    <row r="116" spans="1:7" ht="12.75">
      <c r="A116" s="317" t="s">
        <v>127</v>
      </c>
      <c r="B116" s="318"/>
      <c r="C116" s="318" t="s">
        <v>1</v>
      </c>
      <c r="D116" s="81" t="s">
        <v>2</v>
      </c>
      <c r="E116" s="321" t="s">
        <v>3</v>
      </c>
      <c r="F116" s="82" t="s">
        <v>4</v>
      </c>
      <c r="G116" s="82" t="s">
        <v>5</v>
      </c>
    </row>
    <row r="117" spans="1:7" ht="12.75">
      <c r="A117" s="319"/>
      <c r="B117" s="320"/>
      <c r="C117" s="320"/>
      <c r="D117" s="83" t="s">
        <v>6</v>
      </c>
      <c r="E117" s="322"/>
      <c r="F117" s="84" t="s">
        <v>126</v>
      </c>
      <c r="G117" s="84" t="s">
        <v>124</v>
      </c>
    </row>
    <row r="118" spans="1:7" ht="12.75">
      <c r="A118" s="23"/>
      <c r="B118" s="85"/>
      <c r="C118" s="59"/>
      <c r="D118" s="59"/>
      <c r="E118" s="60"/>
      <c r="F118" s="61"/>
      <c r="G118" s="58"/>
    </row>
    <row r="119" spans="1:7" ht="206.25" customHeight="1">
      <c r="A119" s="23" t="s">
        <v>112</v>
      </c>
      <c r="B119" s="85" t="s">
        <v>7</v>
      </c>
      <c r="C119" s="202" t="s">
        <v>169</v>
      </c>
      <c r="D119" s="62" t="s">
        <v>118</v>
      </c>
      <c r="E119" s="143">
        <v>46</v>
      </c>
      <c r="F119" s="141">
        <v>0</v>
      </c>
      <c r="G119" s="141">
        <f>E119*F119</f>
        <v>0</v>
      </c>
    </row>
    <row r="120" spans="1:7" ht="12.75">
      <c r="A120" s="23"/>
      <c r="B120" s="85"/>
      <c r="C120" s="59"/>
      <c r="D120" s="59"/>
      <c r="E120" s="60"/>
      <c r="F120" s="61"/>
      <c r="G120" s="58"/>
    </row>
    <row r="121" spans="1:7" ht="12.75">
      <c r="A121" s="86"/>
      <c r="B121" s="87"/>
      <c r="C121" s="314" t="s">
        <v>167</v>
      </c>
      <c r="D121" s="315"/>
      <c r="E121" s="315"/>
      <c r="F121" s="315"/>
      <c r="G121" s="88">
        <f>SUM(G119:G119)</f>
        <v>0</v>
      </c>
    </row>
    <row r="122" spans="1:7" ht="12.75">
      <c r="A122" s="23"/>
      <c r="B122" s="85"/>
      <c r="C122" s="59"/>
      <c r="D122" s="59"/>
      <c r="E122" s="60"/>
      <c r="F122" s="61"/>
      <c r="G122" s="58"/>
    </row>
    <row r="123" spans="1:7" ht="15">
      <c r="A123" s="316" t="s">
        <v>170</v>
      </c>
      <c r="B123" s="316"/>
      <c r="C123" s="316"/>
      <c r="D123" s="316"/>
      <c r="E123" s="60"/>
      <c r="F123" s="61"/>
      <c r="G123" s="58"/>
    </row>
    <row r="124" spans="1:7" ht="12.75">
      <c r="A124" s="317" t="s">
        <v>0</v>
      </c>
      <c r="B124" s="318"/>
      <c r="C124" s="318" t="s">
        <v>1</v>
      </c>
      <c r="D124" s="81" t="s">
        <v>2</v>
      </c>
      <c r="E124" s="321" t="s">
        <v>3</v>
      </c>
      <c r="F124" s="82" t="s">
        <v>4</v>
      </c>
      <c r="G124" s="82" t="s">
        <v>5</v>
      </c>
    </row>
    <row r="125" spans="1:7" ht="12.75">
      <c r="A125" s="319"/>
      <c r="B125" s="320"/>
      <c r="C125" s="320"/>
      <c r="D125" s="83" t="s">
        <v>6</v>
      </c>
      <c r="E125" s="322"/>
      <c r="F125" s="84" t="s">
        <v>126</v>
      </c>
      <c r="G125" s="84" t="s">
        <v>124</v>
      </c>
    </row>
    <row r="126" spans="1:7" ht="12.75">
      <c r="A126" s="23"/>
      <c r="B126" s="85"/>
      <c r="C126" s="59"/>
      <c r="D126" s="59"/>
      <c r="E126" s="60"/>
      <c r="F126" s="61"/>
      <c r="G126" s="58"/>
    </row>
    <row r="127" spans="1:7" ht="181.5" customHeight="1">
      <c r="A127" s="153" t="s">
        <v>113</v>
      </c>
      <c r="B127" s="154" t="s">
        <v>7</v>
      </c>
      <c r="C127" s="155" t="s">
        <v>171</v>
      </c>
      <c r="D127" s="15" t="s">
        <v>12</v>
      </c>
      <c r="E127" s="156" t="s">
        <v>12</v>
      </c>
      <c r="F127" s="157" t="s">
        <v>12</v>
      </c>
      <c r="G127" s="157" t="s">
        <v>12</v>
      </c>
    </row>
    <row r="128" spans="1:7" ht="15" customHeight="1">
      <c r="A128" s="153"/>
      <c r="B128" s="154"/>
      <c r="C128" s="155" t="s">
        <v>172</v>
      </c>
      <c r="D128" s="15"/>
      <c r="E128" s="156"/>
      <c r="F128" s="157"/>
      <c r="G128" s="157"/>
    </row>
    <row r="129" spans="1:7" ht="54" customHeight="1">
      <c r="A129" s="158"/>
      <c r="B129" s="154"/>
      <c r="C129" s="155" t="s">
        <v>173</v>
      </c>
      <c r="D129" s="15"/>
      <c r="E129" s="156"/>
      <c r="F129" s="157"/>
      <c r="G129" s="157"/>
    </row>
    <row r="130" spans="1:7" ht="45" customHeight="1">
      <c r="A130" s="158"/>
      <c r="B130" s="154"/>
      <c r="C130" s="155" t="s">
        <v>174</v>
      </c>
      <c r="D130" s="15"/>
      <c r="E130" s="156"/>
      <c r="F130" s="157"/>
      <c r="G130" s="157"/>
    </row>
    <row r="131" spans="1:7" ht="39.75" customHeight="1">
      <c r="A131" s="158"/>
      <c r="B131" s="154"/>
      <c r="C131" s="155" t="s">
        <v>175</v>
      </c>
      <c r="D131" s="15" t="s">
        <v>176</v>
      </c>
      <c r="E131" s="156">
        <v>56</v>
      </c>
      <c r="F131" s="157">
        <v>0</v>
      </c>
      <c r="G131" s="159">
        <f>E131*F131</f>
        <v>0</v>
      </c>
    </row>
    <row r="132" spans="1:7" ht="12.75">
      <c r="A132" s="23"/>
      <c r="B132" s="85"/>
      <c r="C132" s="59"/>
      <c r="D132" s="59"/>
      <c r="E132" s="60"/>
      <c r="F132" s="61"/>
      <c r="G132" s="58"/>
    </row>
    <row r="133" spans="1:7" ht="12.75">
      <c r="A133" s="86"/>
      <c r="B133" s="87"/>
      <c r="C133" s="314" t="s">
        <v>177</v>
      </c>
      <c r="D133" s="315"/>
      <c r="E133" s="315"/>
      <c r="F133" s="315"/>
      <c r="G133" s="88">
        <f>SUM(G127:G131)</f>
        <v>0</v>
      </c>
    </row>
    <row r="134" spans="1:7" ht="12.75">
      <c r="A134" s="148"/>
      <c r="B134" s="149"/>
      <c r="C134" s="150"/>
      <c r="D134" s="151"/>
      <c r="E134" s="151"/>
      <c r="F134" s="151"/>
      <c r="G134" s="152"/>
    </row>
    <row r="135" spans="1:7" ht="12.75">
      <c r="A135" s="148"/>
      <c r="B135" s="149"/>
      <c r="C135" s="150"/>
      <c r="D135" s="151"/>
      <c r="E135" s="151"/>
      <c r="F135" s="151"/>
      <c r="G135" s="152"/>
    </row>
    <row r="136" spans="1:7" ht="18">
      <c r="A136" s="75" t="s">
        <v>195</v>
      </c>
      <c r="B136" s="76"/>
      <c r="C136" s="77"/>
      <c r="D136" s="78"/>
      <c r="E136" s="91"/>
      <c r="F136" s="91"/>
      <c r="G136" s="91"/>
    </row>
    <row r="137" spans="1:7" ht="12.75">
      <c r="A137" s="23"/>
      <c r="B137" s="85"/>
      <c r="C137" s="59"/>
      <c r="D137" s="59"/>
      <c r="E137" s="60"/>
      <c r="F137" s="61"/>
      <c r="G137" s="58"/>
    </row>
    <row r="138" spans="1:7" ht="15">
      <c r="A138" s="316" t="s">
        <v>178</v>
      </c>
      <c r="B138" s="316"/>
      <c r="C138" s="316"/>
      <c r="D138" s="316"/>
      <c r="E138" s="60"/>
      <c r="F138" s="61"/>
      <c r="G138" s="58"/>
    </row>
    <row r="139" spans="1:7" ht="12.75">
      <c r="A139" s="317" t="s">
        <v>127</v>
      </c>
      <c r="B139" s="318"/>
      <c r="C139" s="318" t="s">
        <v>1</v>
      </c>
      <c r="D139" s="81" t="s">
        <v>2</v>
      </c>
      <c r="E139" s="321" t="s">
        <v>3</v>
      </c>
      <c r="F139" s="82" t="s">
        <v>4</v>
      </c>
      <c r="G139" s="82" t="s">
        <v>5</v>
      </c>
    </row>
    <row r="140" spans="1:7" ht="12.75">
      <c r="A140" s="319"/>
      <c r="B140" s="320"/>
      <c r="C140" s="320"/>
      <c r="D140" s="83" t="s">
        <v>6</v>
      </c>
      <c r="E140" s="322"/>
      <c r="F140" s="84" t="s">
        <v>126</v>
      </c>
      <c r="G140" s="84" t="s">
        <v>124</v>
      </c>
    </row>
    <row r="141" spans="1:7" ht="12.75">
      <c r="A141" s="23"/>
      <c r="B141" s="85"/>
      <c r="C141" s="59"/>
      <c r="D141" s="59"/>
      <c r="E141" s="60"/>
      <c r="F141" s="61"/>
      <c r="G141" s="58"/>
    </row>
    <row r="142" spans="1:7" ht="90.75" customHeight="1">
      <c r="A142" s="155" t="s">
        <v>179</v>
      </c>
      <c r="B142" s="155" t="s">
        <v>7</v>
      </c>
      <c r="C142" s="155" t="s">
        <v>183</v>
      </c>
      <c r="D142" s="62"/>
      <c r="E142" s="143"/>
      <c r="F142" s="141"/>
      <c r="G142" s="141"/>
    </row>
    <row r="143" spans="1:7" ht="27" customHeight="1">
      <c r="A143" s="155"/>
      <c r="B143" s="155"/>
      <c r="C143" s="155" t="s">
        <v>180</v>
      </c>
      <c r="D143" s="62" t="s">
        <v>11</v>
      </c>
      <c r="E143" s="140">
        <v>8</v>
      </c>
      <c r="F143" s="141">
        <v>0</v>
      </c>
      <c r="G143" s="141">
        <f>E143*F143</f>
        <v>0</v>
      </c>
    </row>
    <row r="144" spans="1:7" ht="27" customHeight="1">
      <c r="A144" s="155"/>
      <c r="B144" s="155"/>
      <c r="C144" s="155" t="s">
        <v>181</v>
      </c>
      <c r="D144" s="15" t="s">
        <v>231</v>
      </c>
      <c r="E144" s="156">
        <v>35</v>
      </c>
      <c r="F144" s="157">
        <v>0</v>
      </c>
      <c r="G144" s="159">
        <f>E144*F144</f>
        <v>0</v>
      </c>
    </row>
    <row r="145" spans="1:7" ht="12.75">
      <c r="A145" s="23"/>
      <c r="B145" s="85"/>
      <c r="C145" s="59"/>
      <c r="D145" s="59"/>
      <c r="E145" s="60"/>
      <c r="F145" s="61"/>
      <c r="G145" s="58"/>
    </row>
    <row r="146" spans="1:7" ht="78" customHeight="1">
      <c r="A146" s="155" t="s">
        <v>179</v>
      </c>
      <c r="B146" s="155" t="s">
        <v>8</v>
      </c>
      <c r="C146" s="155" t="s">
        <v>182</v>
      </c>
      <c r="D146" s="15" t="s">
        <v>231</v>
      </c>
      <c r="E146" s="156">
        <v>35</v>
      </c>
      <c r="F146" s="157">
        <v>0</v>
      </c>
      <c r="G146" s="159">
        <f>E146*F146</f>
        <v>0</v>
      </c>
    </row>
    <row r="147" spans="1:7" ht="12.75">
      <c r="A147" s="23"/>
      <c r="B147" s="85"/>
      <c r="C147" s="59"/>
      <c r="D147" s="59"/>
      <c r="E147" s="60"/>
      <c r="F147" s="61"/>
      <c r="G147" s="58"/>
    </row>
    <row r="148" spans="1:7" ht="78" customHeight="1">
      <c r="A148" s="155" t="s">
        <v>179</v>
      </c>
      <c r="B148" s="155" t="s">
        <v>9</v>
      </c>
      <c r="C148" s="155" t="s">
        <v>184</v>
      </c>
      <c r="D148" s="62" t="s">
        <v>11</v>
      </c>
      <c r="E148" s="140">
        <v>8</v>
      </c>
      <c r="F148" s="141">
        <v>0</v>
      </c>
      <c r="G148" s="141">
        <f>E148*F148</f>
        <v>0</v>
      </c>
    </row>
    <row r="149" spans="1:7" ht="12.75">
      <c r="A149" s="23"/>
      <c r="B149" s="85"/>
      <c r="C149" s="59"/>
      <c r="D149" s="59"/>
      <c r="E149" s="60"/>
      <c r="F149" s="61"/>
      <c r="G149" s="58"/>
    </row>
    <row r="150" spans="1:7" ht="12.75">
      <c r="A150" s="86"/>
      <c r="B150" s="87"/>
      <c r="C150" s="314" t="s">
        <v>185</v>
      </c>
      <c r="D150" s="315"/>
      <c r="E150" s="315"/>
      <c r="F150" s="315"/>
      <c r="G150" s="88">
        <f>SUM(G142:G148)</f>
        <v>0</v>
      </c>
    </row>
    <row r="151" spans="1:7" ht="12.75">
      <c r="A151" s="148"/>
      <c r="B151" s="149"/>
      <c r="C151" s="150"/>
      <c r="D151" s="151"/>
      <c r="E151" s="151"/>
      <c r="F151" s="151"/>
      <c r="G151" s="152"/>
    </row>
    <row r="152" spans="1:7" ht="12.75">
      <c r="A152" s="23"/>
      <c r="B152" s="85"/>
      <c r="C152" s="59"/>
      <c r="D152" s="59"/>
      <c r="E152" s="60"/>
      <c r="F152" s="61"/>
      <c r="G152" s="58"/>
    </row>
    <row r="153" spans="1:7" ht="12.75">
      <c r="A153" s="23"/>
      <c r="B153" s="85"/>
      <c r="C153" s="59"/>
      <c r="D153" s="59"/>
      <c r="E153" s="60"/>
      <c r="F153" s="61"/>
      <c r="G153" s="58"/>
    </row>
    <row r="154" spans="1:7" ht="15.75">
      <c r="A154" s="23"/>
      <c r="B154" s="85"/>
      <c r="C154" s="93" t="s">
        <v>234</v>
      </c>
      <c r="D154" s="59"/>
      <c r="E154" s="60"/>
      <c r="F154" s="61"/>
      <c r="G154" s="58"/>
    </row>
    <row r="155" spans="1:7" ht="15.75">
      <c r="A155" s="23"/>
      <c r="B155" s="85"/>
      <c r="C155" s="93"/>
      <c r="D155" s="59"/>
      <c r="E155" s="60"/>
      <c r="F155" s="61"/>
      <c r="G155" s="58"/>
    </row>
    <row r="156" spans="1:7" ht="12.75">
      <c r="A156" s="23"/>
      <c r="B156" s="94"/>
      <c r="C156" s="95" t="s">
        <v>107</v>
      </c>
      <c r="D156" s="59"/>
      <c r="E156" s="96" t="s">
        <v>12</v>
      </c>
      <c r="F156" s="61"/>
      <c r="G156" s="97"/>
    </row>
    <row r="157" spans="1:7" ht="12.75">
      <c r="A157" s="23"/>
      <c r="B157" s="98" t="s">
        <v>108</v>
      </c>
      <c r="C157" s="327" t="s">
        <v>190</v>
      </c>
      <c r="D157" s="304"/>
      <c r="E157" s="304"/>
      <c r="F157" s="99" t="s">
        <v>124</v>
      </c>
      <c r="G157" s="63">
        <f>G83</f>
        <v>0</v>
      </c>
    </row>
    <row r="158" spans="1:7" ht="12.75">
      <c r="A158" s="23"/>
      <c r="B158" s="98" t="s">
        <v>109</v>
      </c>
      <c r="C158" s="327" t="s">
        <v>191</v>
      </c>
      <c r="D158" s="304"/>
      <c r="E158" s="304"/>
      <c r="F158" s="99" t="s">
        <v>124</v>
      </c>
      <c r="G158" s="63">
        <f>G100</f>
        <v>0</v>
      </c>
    </row>
    <row r="159" spans="1:7" ht="12.75">
      <c r="A159" s="23"/>
      <c r="B159" s="98" t="s">
        <v>114</v>
      </c>
      <c r="C159" s="327" t="s">
        <v>192</v>
      </c>
      <c r="D159" s="304"/>
      <c r="E159" s="304"/>
      <c r="F159" s="99" t="s">
        <v>124</v>
      </c>
      <c r="G159" s="63">
        <f>G110</f>
        <v>0</v>
      </c>
    </row>
    <row r="160" spans="1:7" ht="14.25" customHeight="1">
      <c r="A160" s="100"/>
      <c r="B160" s="101"/>
      <c r="C160" s="102" t="s">
        <v>115</v>
      </c>
      <c r="D160" s="101"/>
      <c r="E160" s="92"/>
      <c r="F160" s="136" t="s">
        <v>124</v>
      </c>
      <c r="G160" s="109">
        <f>SUM(G157:G159)</f>
        <v>0</v>
      </c>
    </row>
    <row r="161" spans="1:7" ht="12.75">
      <c r="A161" s="23"/>
      <c r="B161" s="98"/>
      <c r="C161" s="103"/>
      <c r="D161" s="98"/>
      <c r="E161" s="104"/>
      <c r="F161" s="89"/>
      <c r="G161" s="63"/>
    </row>
    <row r="162" spans="1:7" ht="12.75">
      <c r="A162" s="23"/>
      <c r="B162" s="105"/>
      <c r="C162" s="95" t="s">
        <v>111</v>
      </c>
      <c r="D162" s="59"/>
      <c r="E162" s="106" t="s">
        <v>12</v>
      </c>
      <c r="F162" s="89"/>
      <c r="G162" s="63"/>
    </row>
    <row r="163" spans="1:7" ht="12.75">
      <c r="A163" s="23"/>
      <c r="B163" s="98" t="s">
        <v>112</v>
      </c>
      <c r="C163" s="327" t="s">
        <v>193</v>
      </c>
      <c r="D163" s="304"/>
      <c r="E163" s="304"/>
      <c r="F163" s="89" t="s">
        <v>124</v>
      </c>
      <c r="G163" s="63">
        <f>G121</f>
        <v>0</v>
      </c>
    </row>
    <row r="164" spans="1:7" ht="12.75">
      <c r="A164" s="23"/>
      <c r="B164" s="98" t="s">
        <v>113</v>
      </c>
      <c r="C164" s="327" t="s">
        <v>194</v>
      </c>
      <c r="D164" s="304"/>
      <c r="E164" s="304"/>
      <c r="F164" s="89" t="s">
        <v>124</v>
      </c>
      <c r="G164" s="63">
        <f>G133</f>
        <v>0</v>
      </c>
    </row>
    <row r="165" spans="1:7" ht="15.75" customHeight="1">
      <c r="A165" s="107"/>
      <c r="B165" s="108"/>
      <c r="C165" s="312" t="s">
        <v>116</v>
      </c>
      <c r="D165" s="313"/>
      <c r="E165" s="313"/>
      <c r="F165" s="135" t="s">
        <v>124</v>
      </c>
      <c r="G165" s="109">
        <f>SUM(G163:G164)</f>
        <v>0</v>
      </c>
    </row>
    <row r="166" spans="1:7" ht="12.75">
      <c r="A166" s="110"/>
      <c r="B166" s="110"/>
      <c r="C166" s="111"/>
      <c r="D166" s="110"/>
      <c r="E166" s="112"/>
      <c r="F166" s="113"/>
      <c r="G166" s="114"/>
    </row>
    <row r="167" spans="1:7" ht="12.75">
      <c r="A167" s="110"/>
      <c r="B167" s="105"/>
      <c r="C167" s="95" t="s">
        <v>195</v>
      </c>
      <c r="D167" s="59"/>
      <c r="E167" s="106" t="s">
        <v>12</v>
      </c>
      <c r="F167" s="89"/>
      <c r="G167" s="63"/>
    </row>
    <row r="168" spans="1:7" ht="12.75">
      <c r="A168" s="110"/>
      <c r="B168" s="98" t="s">
        <v>179</v>
      </c>
      <c r="C168" s="327" t="s">
        <v>196</v>
      </c>
      <c r="D168" s="304"/>
      <c r="E168" s="304"/>
      <c r="F168" s="89" t="s">
        <v>124</v>
      </c>
      <c r="G168" s="63">
        <f>G150</f>
        <v>0</v>
      </c>
    </row>
    <row r="169" spans="1:7" ht="14.25" customHeight="1">
      <c r="A169" s="110"/>
      <c r="B169" s="207"/>
      <c r="C169" s="312" t="s">
        <v>198</v>
      </c>
      <c r="D169" s="313"/>
      <c r="E169" s="313"/>
      <c r="F169" s="135" t="s">
        <v>124</v>
      </c>
      <c r="G169" s="109">
        <f>SUM(G168:G168)</f>
        <v>0</v>
      </c>
    </row>
    <row r="170" spans="1:7" ht="12.75">
      <c r="A170" s="110"/>
      <c r="B170" s="110"/>
      <c r="C170" s="111"/>
      <c r="D170" s="110"/>
      <c r="E170" s="112"/>
      <c r="F170" s="113"/>
      <c r="G170" s="114"/>
    </row>
    <row r="171" spans="1:7" ht="12.75">
      <c r="A171" s="115"/>
      <c r="B171" s="325" t="s">
        <v>197</v>
      </c>
      <c r="C171" s="326"/>
      <c r="D171" s="326"/>
      <c r="E171" s="326"/>
      <c r="F171" s="135" t="s">
        <v>124</v>
      </c>
      <c r="G171" s="116">
        <f>SUM(G160+G165+G169)</f>
        <v>0</v>
      </c>
    </row>
    <row r="172" spans="1:7" ht="12.75">
      <c r="A172" s="115"/>
      <c r="B172" s="117"/>
      <c r="C172" s="324" t="s">
        <v>13</v>
      </c>
      <c r="D172" s="324"/>
      <c r="E172" s="324"/>
      <c r="F172" s="118" t="s">
        <v>124</v>
      </c>
      <c r="G172" s="119">
        <f>G171*25%</f>
        <v>0</v>
      </c>
    </row>
    <row r="173" spans="1:7" ht="12.75">
      <c r="A173" s="115"/>
      <c r="B173" s="323" t="s">
        <v>14</v>
      </c>
      <c r="C173" s="324"/>
      <c r="D173" s="324"/>
      <c r="E173" s="324"/>
      <c r="F173" s="118" t="s">
        <v>124</v>
      </c>
      <c r="G173" s="116">
        <f>SUM(G171:G172)</f>
        <v>0</v>
      </c>
    </row>
    <row r="174" spans="1:7" ht="12.75">
      <c r="A174" s="26"/>
      <c r="B174" s="26"/>
      <c r="C174" s="26"/>
      <c r="D174" s="26"/>
      <c r="E174" s="26"/>
      <c r="F174" s="26"/>
      <c r="G174" s="26"/>
    </row>
    <row r="175" spans="3:6" ht="12.75">
      <c r="C175" s="3"/>
      <c r="D175" s="4"/>
      <c r="E175" s="5" t="s">
        <v>85</v>
      </c>
      <c r="F175" s="6"/>
    </row>
    <row r="176" spans="3:6" ht="12.75">
      <c r="C176" s="3"/>
      <c r="D176" s="4"/>
      <c r="E176" s="5"/>
      <c r="F176" s="6"/>
    </row>
    <row r="177" spans="3:6" ht="12.75">
      <c r="C177" s="3"/>
      <c r="D177" s="4"/>
      <c r="E177" s="5"/>
      <c r="F177" s="6"/>
    </row>
    <row r="178" spans="3:6" ht="12.75">
      <c r="C178" s="3"/>
      <c r="D178" s="4"/>
      <c r="E178" s="5"/>
      <c r="F178" s="6"/>
    </row>
    <row r="179" spans="3:6" ht="12.75">
      <c r="C179" s="3"/>
      <c r="D179" s="4"/>
      <c r="E179" s="5"/>
      <c r="F179" s="6"/>
    </row>
    <row r="180" spans="3:6" ht="12.75">
      <c r="C180" s="3"/>
      <c r="D180" s="4"/>
      <c r="E180" s="5"/>
      <c r="F180" s="6"/>
    </row>
    <row r="181" spans="3:6" ht="12.75">
      <c r="C181" s="3"/>
      <c r="D181" s="4"/>
      <c r="E181" s="5"/>
      <c r="F181" s="6"/>
    </row>
    <row r="182" spans="3:6" ht="12.75">
      <c r="C182" s="3"/>
      <c r="D182" s="4"/>
      <c r="E182" s="5"/>
      <c r="F182" s="6"/>
    </row>
  </sheetData>
  <sheetProtection/>
  <mergeCells count="47">
    <mergeCell ref="D6:F6"/>
    <mergeCell ref="D21:G21"/>
    <mergeCell ref="C45:F45"/>
    <mergeCell ref="C46:F46"/>
    <mergeCell ref="C47:F47"/>
    <mergeCell ref="C48:F48"/>
    <mergeCell ref="A52:D52"/>
    <mergeCell ref="A53:B54"/>
    <mergeCell ref="C53:C54"/>
    <mergeCell ref="E53:E54"/>
    <mergeCell ref="C83:F83"/>
    <mergeCell ref="A85:D85"/>
    <mergeCell ref="A86:B87"/>
    <mergeCell ref="C86:C87"/>
    <mergeCell ref="E86:E87"/>
    <mergeCell ref="C100:F100"/>
    <mergeCell ref="A102:D102"/>
    <mergeCell ref="A103:B104"/>
    <mergeCell ref="C103:C104"/>
    <mergeCell ref="E103:E104"/>
    <mergeCell ref="C110:F110"/>
    <mergeCell ref="A115:D115"/>
    <mergeCell ref="A116:B117"/>
    <mergeCell ref="C116:C117"/>
    <mergeCell ref="E116:E117"/>
    <mergeCell ref="C121:F121"/>
    <mergeCell ref="A123:D123"/>
    <mergeCell ref="A124:B125"/>
    <mergeCell ref="C124:C125"/>
    <mergeCell ref="E124:E125"/>
    <mergeCell ref="C133:F133"/>
    <mergeCell ref="A138:D138"/>
    <mergeCell ref="A139:B140"/>
    <mergeCell ref="C139:C140"/>
    <mergeCell ref="E139:E140"/>
    <mergeCell ref="C150:F150"/>
    <mergeCell ref="C157:E157"/>
    <mergeCell ref="C158:E158"/>
    <mergeCell ref="C169:E169"/>
    <mergeCell ref="B171:E171"/>
    <mergeCell ref="C172:E172"/>
    <mergeCell ref="B173:E173"/>
    <mergeCell ref="C159:E159"/>
    <mergeCell ref="C163:E163"/>
    <mergeCell ref="C164:E164"/>
    <mergeCell ref="C165:E165"/>
    <mergeCell ref="C168:E168"/>
  </mergeCells>
  <printOptions/>
  <pageMargins left="0.984251968503937" right="0.1968503937007874" top="1.5748031496062993" bottom="0.7874015748031497" header="0.5905511811023623" footer="0.4724409448818898"/>
  <pageSetup firstPageNumber="15" useFirstPageNumber="1" horizontalDpi="600" verticalDpi="600" orientation="portrait" paperSize="9" scale="80" r:id="rId2"/>
  <headerFooter>
    <oddHeader>&amp;C&amp;"Zurich Lt BT,Light"OBNOVA I SANACIJA DIJELA STROPOVA 
U 2. KATU STAROG DIJELA ŠKOLSKE ZGRADE
PRVE GIMNAZIJE VARAŽDIN
t.d. 07-AT-2024&amp;R&amp;"Zurich LtCn BT,Light"TROŠKOVNIK :
GRAĐEVINSKIH, OBRTNIČKIH I
 INSTALATERSKIH RADOVA
str:  &amp;P</oddHeader>
    <oddFooter>&amp;L&amp;"Zurich LtCn BT,Light"INVESTITOR: PRVA GIMNAZIJA VARAŽDIN, Ulica Petra Preradovića 14, 42000 Varaždin
LOKACIJA: Varaždin, Ulica Petra Preradovića 14, na k.č. br. 1458, k.o. Varaždin</oddFooter>
  </headerFooter>
  <rowBreaks count="9" manualBreakCount="9">
    <brk id="49" max="255" man="1"/>
    <brk id="68" max="255" man="1"/>
    <brk id="83" max="255" man="1"/>
    <brk id="96" max="255" man="1"/>
    <brk id="100" max="255" man="1"/>
    <brk id="110" max="255" man="1"/>
    <brk id="121" max="255" man="1"/>
    <brk id="133" max="255" man="1"/>
    <brk id="15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zoomScalePageLayoutView="0" workbookViewId="0" topLeftCell="A1">
      <selection activeCell="D37" sqref="D37"/>
    </sheetView>
  </sheetViews>
  <sheetFormatPr defaultColWidth="9.140625" defaultRowHeight="12.75"/>
  <cols>
    <col min="1" max="1" width="5.57421875" style="0" customWidth="1"/>
    <col min="2" max="2" width="9.140625" style="0" customWidth="1"/>
    <col min="3" max="3" width="40.140625" style="0" customWidth="1"/>
    <col min="4" max="4" width="34.7109375" style="0" customWidth="1"/>
    <col min="6" max="6" width="10.421875" style="0" customWidth="1"/>
  </cols>
  <sheetData>
    <row r="1" spans="1:7" ht="12.75">
      <c r="A1" s="24"/>
      <c r="B1" s="25"/>
      <c r="C1" s="26"/>
      <c r="D1" s="4"/>
      <c r="E1" s="5"/>
      <c r="F1" s="6"/>
      <c r="G1" s="7"/>
    </row>
    <row r="2" spans="1:7" ht="15">
      <c r="A2" s="24"/>
      <c r="B2" s="25"/>
      <c r="C2" s="10" t="s">
        <v>31</v>
      </c>
      <c r="D2" s="10" t="s">
        <v>15</v>
      </c>
      <c r="E2" s="11"/>
      <c r="F2" s="26"/>
      <c r="G2" s="26"/>
    </row>
    <row r="3" spans="1:7" ht="15">
      <c r="A3" s="24"/>
      <c r="B3" s="25"/>
      <c r="C3" s="10"/>
      <c r="D3" s="10" t="s">
        <v>17</v>
      </c>
      <c r="E3" s="11"/>
      <c r="F3" s="26"/>
      <c r="G3" s="26"/>
    </row>
    <row r="4" spans="1:7" ht="15">
      <c r="A4" s="24"/>
      <c r="B4" s="25"/>
      <c r="C4" s="10" t="s">
        <v>32</v>
      </c>
      <c r="D4" s="10" t="s">
        <v>67</v>
      </c>
      <c r="E4" s="11"/>
      <c r="F4" s="26"/>
      <c r="G4" s="26"/>
    </row>
    <row r="5" spans="1:7" ht="15">
      <c r="A5" s="24"/>
      <c r="B5" s="25"/>
      <c r="C5" s="10"/>
      <c r="D5" s="10" t="s">
        <v>80</v>
      </c>
      <c r="E5" s="11"/>
      <c r="F5" s="26"/>
      <c r="G5" s="26"/>
    </row>
    <row r="6" spans="1:7" ht="15">
      <c r="A6" s="24"/>
      <c r="B6" s="25"/>
      <c r="C6" s="18" t="s">
        <v>21</v>
      </c>
      <c r="D6" s="298">
        <v>41524139511</v>
      </c>
      <c r="E6" s="299"/>
      <c r="F6" s="299"/>
      <c r="G6" s="19"/>
    </row>
    <row r="7" spans="1:7" ht="15">
      <c r="A7" s="24"/>
      <c r="B7" s="25"/>
      <c r="C7" s="10" t="s">
        <v>33</v>
      </c>
      <c r="D7" s="10" t="s">
        <v>61</v>
      </c>
      <c r="E7" s="11"/>
      <c r="F7" s="26"/>
      <c r="G7" s="26"/>
    </row>
    <row r="8" spans="1:7" ht="15">
      <c r="A8" s="24"/>
      <c r="B8" s="25"/>
      <c r="C8" s="10" t="s">
        <v>68</v>
      </c>
      <c r="D8" s="10" t="s">
        <v>48</v>
      </c>
      <c r="E8" s="11"/>
      <c r="F8" s="26"/>
      <c r="G8" s="26"/>
    </row>
    <row r="9" spans="1:7" ht="15">
      <c r="A9" s="24"/>
      <c r="B9" s="25"/>
      <c r="C9" s="10" t="s">
        <v>35</v>
      </c>
      <c r="D9" s="10" t="s">
        <v>49</v>
      </c>
      <c r="E9" s="11"/>
      <c r="F9" s="26"/>
      <c r="G9" s="26"/>
    </row>
    <row r="10" spans="1:7" ht="15">
      <c r="A10" s="24"/>
      <c r="B10" s="25"/>
      <c r="C10" s="10" t="s">
        <v>47</v>
      </c>
      <c r="D10" s="10" t="s">
        <v>69</v>
      </c>
      <c r="E10" s="11"/>
      <c r="F10" s="26"/>
      <c r="G10" s="26"/>
    </row>
    <row r="11" spans="1:7" ht="15">
      <c r="A11" s="24"/>
      <c r="B11" s="25"/>
      <c r="C11" s="10" t="s">
        <v>51</v>
      </c>
      <c r="D11" s="10" t="s">
        <v>70</v>
      </c>
      <c r="E11" s="11"/>
      <c r="F11" s="26"/>
      <c r="G11" s="26"/>
    </row>
    <row r="12" spans="1:7" ht="15">
      <c r="A12" s="24"/>
      <c r="B12" s="25"/>
      <c r="C12" s="10"/>
      <c r="D12" s="10" t="s">
        <v>62</v>
      </c>
      <c r="E12" s="11"/>
      <c r="F12" s="26"/>
      <c r="G12" s="26"/>
    </row>
    <row r="13" spans="1:7" ht="15">
      <c r="A13" s="24"/>
      <c r="B13" s="25"/>
      <c r="C13" s="10"/>
      <c r="D13" s="10" t="s">
        <v>145</v>
      </c>
      <c r="E13" s="11"/>
      <c r="F13" s="26"/>
      <c r="G13" s="26"/>
    </row>
    <row r="14" spans="1:7" ht="15">
      <c r="A14" s="24"/>
      <c r="B14" s="25"/>
      <c r="C14" s="10"/>
      <c r="D14" s="10" t="s">
        <v>146</v>
      </c>
      <c r="E14" s="11"/>
      <c r="F14" s="26"/>
      <c r="G14" s="26"/>
    </row>
    <row r="15" spans="1:7" ht="15">
      <c r="A15" s="24"/>
      <c r="B15" s="25"/>
      <c r="C15" s="10"/>
      <c r="D15" s="10" t="s">
        <v>72</v>
      </c>
      <c r="E15" s="11"/>
      <c r="F15" s="26"/>
      <c r="G15" s="26"/>
    </row>
    <row r="16" spans="1:7" ht="15">
      <c r="A16" s="24"/>
      <c r="B16" s="25"/>
      <c r="C16" s="10"/>
      <c r="D16" s="10" t="s">
        <v>71</v>
      </c>
      <c r="E16" s="11"/>
      <c r="F16" s="26"/>
      <c r="G16" s="26"/>
    </row>
    <row r="17" spans="1:7" ht="15">
      <c r="A17" s="24"/>
      <c r="B17" s="25"/>
      <c r="C17" s="10" t="s">
        <v>52</v>
      </c>
      <c r="D17" s="10" t="s">
        <v>147</v>
      </c>
      <c r="E17" s="11"/>
      <c r="F17" s="26"/>
      <c r="G17" s="26"/>
    </row>
    <row r="18" spans="1:7" ht="15">
      <c r="A18" s="24"/>
      <c r="B18" s="25"/>
      <c r="C18" s="10"/>
      <c r="D18" s="10" t="s">
        <v>148</v>
      </c>
      <c r="E18" s="11"/>
      <c r="F18" s="26"/>
      <c r="G18" s="26"/>
    </row>
    <row r="19" spans="1:7" ht="15">
      <c r="A19" s="24"/>
      <c r="B19" s="25"/>
      <c r="C19" s="10"/>
      <c r="D19" s="10" t="s">
        <v>149</v>
      </c>
      <c r="E19" s="11"/>
      <c r="F19" s="26"/>
      <c r="G19" s="26"/>
    </row>
    <row r="20" spans="1:7" ht="15">
      <c r="A20" s="24"/>
      <c r="B20" s="25"/>
      <c r="C20" s="10"/>
      <c r="D20" s="10" t="s">
        <v>137</v>
      </c>
      <c r="E20" s="11"/>
      <c r="F20" s="26"/>
      <c r="G20" s="26"/>
    </row>
    <row r="21" spans="1:7" ht="15">
      <c r="A21" s="24"/>
      <c r="B21" s="25"/>
      <c r="C21" s="10" t="s">
        <v>73</v>
      </c>
      <c r="D21" s="302" t="s">
        <v>74</v>
      </c>
      <c r="E21" s="303"/>
      <c r="F21" s="304"/>
      <c r="G21" s="304"/>
    </row>
    <row r="22" spans="1:7" ht="15">
      <c r="A22" s="24"/>
      <c r="B22" s="25"/>
      <c r="C22" s="10"/>
      <c r="D22" s="120" t="s">
        <v>75</v>
      </c>
      <c r="E22" s="121"/>
      <c r="F22" s="122"/>
      <c r="G22" s="122"/>
    </row>
    <row r="23" spans="1:7" ht="15">
      <c r="A23" s="24"/>
      <c r="B23" s="25"/>
      <c r="C23" s="10" t="s">
        <v>76</v>
      </c>
      <c r="D23" s="120" t="s">
        <v>203</v>
      </c>
      <c r="E23" s="121"/>
      <c r="F23" s="122"/>
      <c r="G23" s="122"/>
    </row>
    <row r="24" spans="1:7" ht="15">
      <c r="A24" s="24"/>
      <c r="B24" s="25"/>
      <c r="C24" s="10"/>
      <c r="D24" s="120" t="s">
        <v>201</v>
      </c>
      <c r="E24" s="121"/>
      <c r="F24" s="122"/>
      <c r="G24" s="122"/>
    </row>
    <row r="25" spans="1:7" ht="15">
      <c r="A25" s="24"/>
      <c r="B25" s="25"/>
      <c r="C25" s="10" t="s">
        <v>25</v>
      </c>
      <c r="D25" s="20" t="s">
        <v>58</v>
      </c>
      <c r="E25" s="11"/>
      <c r="F25" s="26"/>
      <c r="G25" s="26"/>
    </row>
    <row r="26" spans="1:7" ht="15">
      <c r="A26" s="24"/>
      <c r="B26" s="25"/>
      <c r="C26" s="10" t="s">
        <v>77</v>
      </c>
      <c r="D26" s="120" t="s">
        <v>138</v>
      </c>
      <c r="E26" s="121"/>
      <c r="F26" s="122"/>
      <c r="G26" s="122"/>
    </row>
    <row r="27" spans="1:7" ht="15">
      <c r="A27" s="24"/>
      <c r="B27" s="25"/>
      <c r="C27" s="10" t="s">
        <v>66</v>
      </c>
      <c r="D27" s="10" t="s">
        <v>18</v>
      </c>
      <c r="E27" s="121"/>
      <c r="F27" s="122"/>
      <c r="G27" s="122"/>
    </row>
    <row r="28" spans="1:7" ht="14.25">
      <c r="A28" s="24"/>
      <c r="B28" s="25"/>
      <c r="C28" s="10"/>
      <c r="D28" s="10"/>
      <c r="E28" s="121"/>
      <c r="F28" s="122"/>
      <c r="G28" s="122"/>
    </row>
    <row r="29" spans="1:7" ht="14.25">
      <c r="A29" s="24"/>
      <c r="B29" s="25"/>
      <c r="C29" s="10"/>
      <c r="D29" s="10"/>
      <c r="E29" s="121"/>
      <c r="F29" s="122"/>
      <c r="G29" s="122"/>
    </row>
    <row r="30" spans="1:7" ht="14.25">
      <c r="A30" s="8"/>
      <c r="B30" s="9"/>
      <c r="C30" s="10"/>
      <c r="D30" s="10"/>
      <c r="E30" s="121"/>
      <c r="F30" s="122"/>
      <c r="G30" s="122"/>
    </row>
    <row r="31" spans="1:7" ht="14.25">
      <c r="A31" s="23"/>
      <c r="B31" s="46"/>
      <c r="C31" s="10"/>
      <c r="D31" s="10"/>
      <c r="E31" s="121"/>
      <c r="F31" s="122"/>
      <c r="G31" s="122"/>
    </row>
    <row r="32" spans="1:7" ht="14.25">
      <c r="A32" s="23"/>
      <c r="B32" s="46"/>
      <c r="C32" s="10"/>
      <c r="D32" s="10"/>
      <c r="E32" s="121"/>
      <c r="F32" s="122"/>
      <c r="G32" s="122"/>
    </row>
    <row r="33" spans="1:7" ht="15">
      <c r="A33" s="23"/>
      <c r="B33" s="46"/>
      <c r="C33" s="10" t="s">
        <v>78</v>
      </c>
      <c r="D33" s="10" t="s">
        <v>121</v>
      </c>
      <c r="E33" s="11"/>
      <c r="F33" s="26"/>
      <c r="G33" s="26"/>
    </row>
    <row r="34" spans="1:7" ht="15">
      <c r="A34" s="23"/>
      <c r="B34" s="46"/>
      <c r="C34" s="10" t="s">
        <v>79</v>
      </c>
      <c r="D34" s="120" t="s">
        <v>140</v>
      </c>
      <c r="E34" s="121"/>
      <c r="F34" s="122"/>
      <c r="G34" s="122"/>
    </row>
    <row r="35" spans="1:7" ht="15">
      <c r="A35" s="23"/>
      <c r="B35" s="46"/>
      <c r="C35" s="10"/>
      <c r="D35" s="120"/>
      <c r="E35" s="121"/>
      <c r="F35" s="122"/>
      <c r="G35" s="122"/>
    </row>
    <row r="36" spans="1:7" ht="15">
      <c r="A36" s="23"/>
      <c r="B36" s="46"/>
      <c r="C36" s="10"/>
      <c r="D36" s="120"/>
      <c r="E36" s="121"/>
      <c r="F36" s="122"/>
      <c r="G36" s="122"/>
    </row>
    <row r="37" spans="1:7" ht="15">
      <c r="A37" s="23"/>
      <c r="B37" s="46"/>
      <c r="C37" s="10"/>
      <c r="D37" s="120"/>
      <c r="E37" s="121"/>
      <c r="F37" s="122"/>
      <c r="G37" s="122"/>
    </row>
    <row r="38" spans="1:7" ht="15">
      <c r="A38" s="23"/>
      <c r="B38" s="46"/>
      <c r="C38" s="10"/>
      <c r="D38" s="120"/>
      <c r="E38" s="121"/>
      <c r="F38" s="122"/>
      <c r="G38" s="122"/>
    </row>
    <row r="39" spans="1:7" ht="26.25">
      <c r="A39" s="23"/>
      <c r="B39" s="46"/>
      <c r="C39" s="300" t="s">
        <v>132</v>
      </c>
      <c r="D39" s="300"/>
      <c r="E39" s="300"/>
      <c r="F39" s="328"/>
      <c r="G39" s="14"/>
    </row>
    <row r="40" spans="1:7" ht="23.25">
      <c r="A40" s="23"/>
      <c r="B40" s="46"/>
      <c r="C40" s="329" t="s">
        <v>133</v>
      </c>
      <c r="D40" s="329"/>
      <c r="E40" s="329"/>
      <c r="F40" s="329"/>
      <c r="G40" s="14"/>
    </row>
    <row r="41" spans="1:7" ht="20.25">
      <c r="A41" s="23"/>
      <c r="B41" s="46"/>
      <c r="C41" s="47"/>
      <c r="D41" s="48"/>
      <c r="E41" s="49"/>
      <c r="F41" s="50"/>
      <c r="G41" s="51"/>
    </row>
    <row r="42" spans="1:7" ht="23.25">
      <c r="A42" s="52"/>
      <c r="B42" s="52"/>
      <c r="C42" s="53"/>
      <c r="D42" s="48" t="s">
        <v>12</v>
      </c>
      <c r="E42" s="54" t="s">
        <v>12</v>
      </c>
      <c r="F42" s="50" t="s">
        <v>12</v>
      </c>
      <c r="G42" s="51"/>
    </row>
  </sheetData>
  <sheetProtection/>
  <mergeCells count="4">
    <mergeCell ref="D6:F6"/>
    <mergeCell ref="C39:F39"/>
    <mergeCell ref="C40:F40"/>
    <mergeCell ref="D21:G21"/>
  </mergeCells>
  <printOptions/>
  <pageMargins left="0.984251968503937" right="0.1968503937007874" top="1.5748031496062993" bottom="0.7874015748031497" header="0.5905511811023623" footer="0.4724409448818898"/>
  <pageSetup firstPageNumber="25" useFirstPageNumber="1" horizontalDpi="600" verticalDpi="600" orientation="portrait" paperSize="9" scale="81" r:id="rId3"/>
  <headerFooter>
    <oddHeader>&amp;L&amp;G&amp;C&amp;"Zurich Lt BT,Light"OBNOVA I SANACIJA KROVA
STAROG DIJELA ŠKOLSKE ZGRADE
PRVE GIMNAZIJE VARAŽDIN
t.d. 19-AT-2023&amp;R&amp;"Zurich LtCn BT,Light"TROŠKOVNIK 
GRAĐEVINSKO-OBRTNIČKIH RADOVA
str. &amp;P</oddHeader>
    <oddFooter>&amp;L&amp;"Zurich LtCn BT,Light"INVESTITOR: PRVA GIMNAZIJA VARAŽDIN, Ulica Petra Preradovića 14, 42000 Varaždin
LOKACIJA: Varaždin, Ulica Petra Preradovića 14, na k.č. br. 1458, k.o. Varaždin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</dc:creator>
  <cp:keywords/>
  <dc:description/>
  <cp:lastModifiedBy>tajnik</cp:lastModifiedBy>
  <cp:lastPrinted>2024-03-12T20:54:11Z</cp:lastPrinted>
  <dcterms:created xsi:type="dcterms:W3CDTF">2017-07-13T09:07:24Z</dcterms:created>
  <dcterms:modified xsi:type="dcterms:W3CDTF">2024-04-04T08:33:01Z</dcterms:modified>
  <cp:category/>
  <cp:version/>
  <cp:contentType/>
  <cp:contentStatus/>
</cp:coreProperties>
</file>