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\FP 2020\"/>
    </mc:Choice>
  </mc:AlternateContent>
  <bookViews>
    <workbookView xWindow="0" yWindow="0" windowWidth="21570" windowHeight="8055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izdataka'!$A$1:$AQ$269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H170" i="7" l="1"/>
  <c r="AI170" i="7"/>
  <c r="AJ170" i="7"/>
  <c r="AK170" i="7"/>
  <c r="AL170" i="7"/>
  <c r="AM170" i="7"/>
  <c r="AN170" i="7"/>
  <c r="AO170" i="7"/>
  <c r="AP170" i="7"/>
  <c r="AQ170" i="7"/>
  <c r="V170" i="7"/>
  <c r="W170" i="7"/>
  <c r="X170" i="7"/>
  <c r="Y170" i="7"/>
  <c r="Z170" i="7"/>
  <c r="AA170" i="7"/>
  <c r="AB170" i="7"/>
  <c r="AC170" i="7"/>
  <c r="AD170" i="7"/>
  <c r="AE170" i="7"/>
  <c r="J170" i="7"/>
  <c r="K170" i="7"/>
  <c r="L170" i="7"/>
  <c r="M170" i="7"/>
  <c r="N170" i="7"/>
  <c r="O170" i="7"/>
  <c r="P170" i="7"/>
  <c r="Q170" i="7"/>
  <c r="R170" i="7"/>
  <c r="S170" i="7"/>
  <c r="I170" i="7"/>
  <c r="AQ182" i="7"/>
  <c r="AP182" i="7"/>
  <c r="AO182" i="7"/>
  <c r="AN182" i="7"/>
  <c r="AM182" i="7"/>
  <c r="AL182" i="7"/>
  <c r="AK182" i="7"/>
  <c r="AJ182" i="7"/>
  <c r="AI182" i="7"/>
  <c r="AH182" i="7"/>
  <c r="AG182" i="7"/>
  <c r="AF182" i="7"/>
  <c r="T182" i="7"/>
  <c r="H182" i="7"/>
  <c r="AQ181" i="7"/>
  <c r="AQ180" i="7" s="1"/>
  <c r="AQ175" i="7" s="1"/>
  <c r="AP181" i="7"/>
  <c r="AP180" i="7" s="1"/>
  <c r="AP175" i="7" s="1"/>
  <c r="AO181" i="7"/>
  <c r="AN181" i="7"/>
  <c r="AM181" i="7"/>
  <c r="AL181" i="7"/>
  <c r="AL180" i="7" s="1"/>
  <c r="AL175" i="7" s="1"/>
  <c r="AK181" i="7"/>
  <c r="AJ181" i="7"/>
  <c r="AI181" i="7"/>
  <c r="AH181" i="7"/>
  <c r="AH180" i="7" s="1"/>
  <c r="AG181" i="7"/>
  <c r="AF181" i="7" s="1"/>
  <c r="T181" i="7"/>
  <c r="H181" i="7"/>
  <c r="AO180" i="7"/>
  <c r="AN180" i="7"/>
  <c r="AM180" i="7"/>
  <c r="AK180" i="7"/>
  <c r="AJ180" i="7"/>
  <c r="AI180" i="7"/>
  <c r="AE180" i="7"/>
  <c r="AD180" i="7"/>
  <c r="AC180" i="7"/>
  <c r="AB180" i="7"/>
  <c r="AA180" i="7"/>
  <c r="Z180" i="7"/>
  <c r="Y180" i="7"/>
  <c r="X180" i="7"/>
  <c r="X175" i="7" s="1"/>
  <c r="W180" i="7"/>
  <c r="V180" i="7"/>
  <c r="U180" i="7"/>
  <c r="T180" i="7" s="1"/>
  <c r="S180" i="7"/>
  <c r="R180" i="7"/>
  <c r="Q180" i="7"/>
  <c r="P180" i="7"/>
  <c r="P175" i="7" s="1"/>
  <c r="O180" i="7"/>
  <c r="N180" i="7"/>
  <c r="M180" i="7"/>
  <c r="L180" i="7"/>
  <c r="L175" i="7" s="1"/>
  <c r="K180" i="7"/>
  <c r="J180" i="7"/>
  <c r="I180" i="7"/>
  <c r="H180" i="7"/>
  <c r="AQ179" i="7"/>
  <c r="AP179" i="7"/>
  <c r="AO179" i="7"/>
  <c r="AN179" i="7"/>
  <c r="AM179" i="7"/>
  <c r="AL179" i="7"/>
  <c r="AK179" i="7"/>
  <c r="AJ179" i="7"/>
  <c r="AI179" i="7"/>
  <c r="AH179" i="7"/>
  <c r="AG179" i="7"/>
  <c r="AF179" i="7"/>
  <c r="T179" i="7"/>
  <c r="H179" i="7"/>
  <c r="AQ178" i="7"/>
  <c r="AP178" i="7"/>
  <c r="AO178" i="7"/>
  <c r="AN178" i="7"/>
  <c r="AM178" i="7"/>
  <c r="AL178" i="7"/>
  <c r="AK178" i="7"/>
  <c r="AJ178" i="7"/>
  <c r="AI178" i="7"/>
  <c r="AH178" i="7"/>
  <c r="AG178" i="7"/>
  <c r="AF178" i="7" s="1"/>
  <c r="T178" i="7"/>
  <c r="H178" i="7"/>
  <c r="AQ177" i="7"/>
  <c r="AP177" i="7"/>
  <c r="AO177" i="7"/>
  <c r="AO176" i="7" s="1"/>
  <c r="AO175" i="7" s="1"/>
  <c r="AN177" i="7"/>
  <c r="AN176" i="7" s="1"/>
  <c r="AN175" i="7" s="1"/>
  <c r="AM177" i="7"/>
  <c r="AL177" i="7"/>
  <c r="AK177" i="7"/>
  <c r="AK176" i="7" s="1"/>
  <c r="AK175" i="7" s="1"/>
  <c r="AJ177" i="7"/>
  <c r="AJ176" i="7" s="1"/>
  <c r="AJ175" i="7" s="1"/>
  <c r="AI177" i="7"/>
  <c r="AH177" i="7"/>
  <c r="AG177" i="7"/>
  <c r="AG176" i="7" s="1"/>
  <c r="T177" i="7"/>
  <c r="H177" i="7"/>
  <c r="AQ176" i="7"/>
  <c r="AP176" i="7"/>
  <c r="AM176" i="7"/>
  <c r="AL176" i="7"/>
  <c r="AI176" i="7"/>
  <c r="AH176" i="7"/>
  <c r="AE176" i="7"/>
  <c r="AD176" i="7"/>
  <c r="AC176" i="7"/>
  <c r="AB176" i="7"/>
  <c r="AA176" i="7"/>
  <c r="Z176" i="7"/>
  <c r="Y176" i="7"/>
  <c r="X176" i="7"/>
  <c r="W176" i="7"/>
  <c r="V176" i="7"/>
  <c r="U176" i="7"/>
  <c r="T176" i="7" s="1"/>
  <c r="S176" i="7"/>
  <c r="R176" i="7"/>
  <c r="Q176" i="7"/>
  <c r="P176" i="7"/>
  <c r="O176" i="7"/>
  <c r="N176" i="7"/>
  <c r="M176" i="7"/>
  <c r="L176" i="7"/>
  <c r="K176" i="7"/>
  <c r="J176" i="7"/>
  <c r="I176" i="7"/>
  <c r="H176" i="7" s="1"/>
  <c r="AM175" i="7"/>
  <c r="AI175" i="7"/>
  <c r="AE175" i="7"/>
  <c r="AD175" i="7"/>
  <c r="AC175" i="7"/>
  <c r="AA175" i="7"/>
  <c r="Z175" i="7"/>
  <c r="Y175" i="7"/>
  <c r="W175" i="7"/>
  <c r="V175" i="7"/>
  <c r="S175" i="7"/>
  <c r="R175" i="7"/>
  <c r="Q175" i="7"/>
  <c r="O175" i="7"/>
  <c r="N175" i="7"/>
  <c r="M175" i="7"/>
  <c r="K175" i="7"/>
  <c r="J175" i="7"/>
  <c r="I175" i="7"/>
  <c r="H175" i="7" s="1"/>
  <c r="AG180" i="7" l="1"/>
  <c r="AF177" i="7"/>
  <c r="U175" i="7"/>
  <c r="U170" i="7" s="1"/>
  <c r="AB175" i="7"/>
  <c r="AG175" i="7"/>
  <c r="AG170" i="7" s="1"/>
  <c r="AF176" i="7"/>
  <c r="AF180" i="7"/>
  <c r="AH175" i="7"/>
  <c r="AQ221" i="7"/>
  <c r="AP221" i="7"/>
  <c r="AO221" i="7"/>
  <c r="AN221" i="7"/>
  <c r="AM221" i="7"/>
  <c r="AL221" i="7"/>
  <c r="AK221" i="7"/>
  <c r="AJ221" i="7"/>
  <c r="AI221" i="7"/>
  <c r="AH221" i="7"/>
  <c r="AG221" i="7"/>
  <c r="AF221" i="7"/>
  <c r="T221" i="7"/>
  <c r="H221" i="7"/>
  <c r="AQ220" i="7"/>
  <c r="AQ219" i="7" s="1"/>
  <c r="AP220" i="7"/>
  <c r="AO220" i="7"/>
  <c r="AN220" i="7"/>
  <c r="AM220" i="7"/>
  <c r="AL220" i="7"/>
  <c r="AK220" i="7"/>
  <c r="AJ220" i="7"/>
  <c r="AI220" i="7"/>
  <c r="AH220" i="7"/>
  <c r="AG220" i="7"/>
  <c r="T220" i="7"/>
  <c r="H220" i="7"/>
  <c r="AP219" i="7"/>
  <c r="AO219" i="7"/>
  <c r="AN219" i="7"/>
  <c r="AM219" i="7"/>
  <c r="AL219" i="7"/>
  <c r="AK219" i="7"/>
  <c r="AJ219" i="7"/>
  <c r="AI219" i="7"/>
  <c r="AH219" i="7"/>
  <c r="AG219" i="7"/>
  <c r="AE219" i="7"/>
  <c r="AD219" i="7"/>
  <c r="AC219" i="7"/>
  <c r="AB219" i="7"/>
  <c r="AA219" i="7"/>
  <c r="Z219" i="7"/>
  <c r="Y219" i="7"/>
  <c r="X219" i="7"/>
  <c r="W219" i="7"/>
  <c r="V219" i="7"/>
  <c r="U219" i="7"/>
  <c r="S219" i="7"/>
  <c r="R219" i="7"/>
  <c r="Q219" i="7"/>
  <c r="P219" i="7"/>
  <c r="O219" i="7"/>
  <c r="N219" i="7"/>
  <c r="M219" i="7"/>
  <c r="L219" i="7"/>
  <c r="K219" i="7"/>
  <c r="J219" i="7"/>
  <c r="I219" i="7"/>
  <c r="T175" i="7" l="1"/>
  <c r="AF175" i="7"/>
  <c r="T219" i="7"/>
  <c r="AF220" i="7"/>
  <c r="AF219" i="7"/>
  <c r="H219" i="7"/>
  <c r="I20" i="5"/>
  <c r="G20" i="5"/>
  <c r="AQ186" i="7" l="1"/>
  <c r="AP186" i="7"/>
  <c r="AO186" i="7"/>
  <c r="AN186" i="7"/>
  <c r="AM186" i="7"/>
  <c r="AL186" i="7"/>
  <c r="AK186" i="7"/>
  <c r="AJ186" i="7"/>
  <c r="AI186" i="7"/>
  <c r="AH186" i="7"/>
  <c r="AG186" i="7"/>
  <c r="T186" i="7"/>
  <c r="H186" i="7"/>
  <c r="AQ185" i="7"/>
  <c r="AP185" i="7"/>
  <c r="AO185" i="7"/>
  <c r="AN185" i="7"/>
  <c r="AN184" i="7" s="1"/>
  <c r="AN183" i="7" s="1"/>
  <c r="AM185" i="7"/>
  <c r="AL185" i="7"/>
  <c r="AK185" i="7"/>
  <c r="AJ185" i="7"/>
  <c r="AJ184" i="7" s="1"/>
  <c r="AJ183" i="7" s="1"/>
  <c r="AI185" i="7"/>
  <c r="AH185" i="7"/>
  <c r="AG185" i="7"/>
  <c r="T185" i="7"/>
  <c r="H185" i="7"/>
  <c r="AP184" i="7"/>
  <c r="AP183" i="7" s="1"/>
  <c r="AL184" i="7"/>
  <c r="AL183" i="7" s="1"/>
  <c r="AH184" i="7"/>
  <c r="AH183" i="7" s="1"/>
  <c r="AE184" i="7"/>
  <c r="AD184" i="7"/>
  <c r="AD183" i="7" s="1"/>
  <c r="AC184" i="7"/>
  <c r="AB184" i="7"/>
  <c r="AB183" i="7" s="1"/>
  <c r="AA184" i="7"/>
  <c r="Z184" i="7"/>
  <c r="Z183" i="7" s="1"/>
  <c r="Y184" i="7"/>
  <c r="X184" i="7"/>
  <c r="X183" i="7" s="1"/>
  <c r="W184" i="7"/>
  <c r="V184" i="7"/>
  <c r="V183" i="7" s="1"/>
  <c r="U184" i="7"/>
  <c r="T184" i="7"/>
  <c r="S184" i="7"/>
  <c r="R184" i="7"/>
  <c r="R183" i="7" s="1"/>
  <c r="Q184" i="7"/>
  <c r="P184" i="7"/>
  <c r="P183" i="7" s="1"/>
  <c r="O184" i="7"/>
  <c r="N184" i="7"/>
  <c r="N183" i="7" s="1"/>
  <c r="M184" i="7"/>
  <c r="L184" i="7"/>
  <c r="L183" i="7" s="1"/>
  <c r="K184" i="7"/>
  <c r="J184" i="7"/>
  <c r="J183" i="7" s="1"/>
  <c r="I184" i="7"/>
  <c r="H184" i="7"/>
  <c r="AE183" i="7"/>
  <c r="AC183" i="7"/>
  <c r="AA183" i="7"/>
  <c r="Y183" i="7"/>
  <c r="W183" i="7"/>
  <c r="U183" i="7"/>
  <c r="T183" i="7" s="1"/>
  <c r="S183" i="7"/>
  <c r="Q183" i="7"/>
  <c r="O183" i="7"/>
  <c r="M183" i="7"/>
  <c r="K183" i="7"/>
  <c r="I183" i="7"/>
  <c r="H183" i="7" s="1"/>
  <c r="AQ174" i="7"/>
  <c r="AP174" i="7"/>
  <c r="AO174" i="7"/>
  <c r="AO172" i="7" s="1"/>
  <c r="AO171" i="7" s="1"/>
  <c r="AN174" i="7"/>
  <c r="AM174" i="7"/>
  <c r="AL174" i="7"/>
  <c r="AK174" i="7"/>
  <c r="AK172" i="7" s="1"/>
  <c r="AK171" i="7" s="1"/>
  <c r="AJ174" i="7"/>
  <c r="AI174" i="7"/>
  <c r="AH174" i="7"/>
  <c r="AG174" i="7"/>
  <c r="T174" i="7"/>
  <c r="H174" i="7"/>
  <c r="AQ173" i="7"/>
  <c r="AP173" i="7"/>
  <c r="AP172" i="7" s="1"/>
  <c r="AP171" i="7" s="1"/>
  <c r="AO173" i="7"/>
  <c r="AN173" i="7"/>
  <c r="AN172" i="7" s="1"/>
  <c r="AN171" i="7" s="1"/>
  <c r="AM173" i="7"/>
  <c r="AM172" i="7" s="1"/>
  <c r="AM171" i="7" s="1"/>
  <c r="AL173" i="7"/>
  <c r="AL172" i="7" s="1"/>
  <c r="AL171" i="7" s="1"/>
  <c r="AK173" i="7"/>
  <c r="AJ173" i="7"/>
  <c r="AJ172" i="7" s="1"/>
  <c r="AJ171" i="7" s="1"/>
  <c r="AI173" i="7"/>
  <c r="AH173" i="7"/>
  <c r="AH172" i="7" s="1"/>
  <c r="AH171" i="7" s="1"/>
  <c r="AG173" i="7"/>
  <c r="T173" i="7"/>
  <c r="H173" i="7"/>
  <c r="AQ172" i="7"/>
  <c r="AQ171" i="7" s="1"/>
  <c r="AI172" i="7"/>
  <c r="AI171" i="7" s="1"/>
  <c r="AE172" i="7"/>
  <c r="AD172" i="7"/>
  <c r="AD171" i="7" s="1"/>
  <c r="AC172" i="7"/>
  <c r="AB172" i="7"/>
  <c r="AB171" i="7" s="1"/>
  <c r="AA172" i="7"/>
  <c r="Z172" i="7"/>
  <c r="Z171" i="7" s="1"/>
  <c r="Y172" i="7"/>
  <c r="X172" i="7"/>
  <c r="X171" i="7" s="1"/>
  <c r="W172" i="7"/>
  <c r="V172" i="7"/>
  <c r="V171" i="7" s="1"/>
  <c r="U172" i="7"/>
  <c r="T172" i="7"/>
  <c r="S172" i="7"/>
  <c r="R172" i="7"/>
  <c r="R171" i="7" s="1"/>
  <c r="Q172" i="7"/>
  <c r="P172" i="7"/>
  <c r="P171" i="7" s="1"/>
  <c r="O172" i="7"/>
  <c r="N172" i="7"/>
  <c r="N171" i="7" s="1"/>
  <c r="M172" i="7"/>
  <c r="L172" i="7"/>
  <c r="L171" i="7" s="1"/>
  <c r="K172" i="7"/>
  <c r="J172" i="7"/>
  <c r="J171" i="7" s="1"/>
  <c r="I172" i="7"/>
  <c r="H172" i="7"/>
  <c r="AE171" i="7"/>
  <c r="AC171" i="7"/>
  <c r="AA171" i="7"/>
  <c r="Y171" i="7"/>
  <c r="W171" i="7"/>
  <c r="U171" i="7"/>
  <c r="T171" i="7" s="1"/>
  <c r="S171" i="7"/>
  <c r="Q171" i="7"/>
  <c r="O171" i="7"/>
  <c r="M171" i="7"/>
  <c r="K171" i="7"/>
  <c r="I171" i="7"/>
  <c r="H171" i="7" s="1"/>
  <c r="AF174" i="7" l="1"/>
  <c r="AG172" i="7"/>
  <c r="AF172" i="7"/>
  <c r="H170" i="7"/>
  <c r="T170" i="7"/>
  <c r="AG171" i="7"/>
  <c r="AF171" i="7" s="1"/>
  <c r="AF173" i="7"/>
  <c r="AF185" i="7"/>
  <c r="AI184" i="7"/>
  <c r="AI183" i="7" s="1"/>
  <c r="AK184" i="7"/>
  <c r="AK183" i="7" s="1"/>
  <c r="AM184" i="7"/>
  <c r="AM183" i="7" s="1"/>
  <c r="AO184" i="7"/>
  <c r="AO183" i="7" s="1"/>
  <c r="AG184" i="7"/>
  <c r="AG183" i="7" s="1"/>
  <c r="AQ184" i="7"/>
  <c r="AQ183" i="7"/>
  <c r="AF186" i="7"/>
  <c r="AQ139" i="7"/>
  <c r="AP139" i="7"/>
  <c r="AO139" i="7"/>
  <c r="AN139" i="7"/>
  <c r="AM139" i="7"/>
  <c r="AL139" i="7"/>
  <c r="AK139" i="7"/>
  <c r="AJ139" i="7"/>
  <c r="AI139" i="7"/>
  <c r="AH139" i="7"/>
  <c r="AG139" i="7"/>
  <c r="T139" i="7"/>
  <c r="H139" i="7"/>
  <c r="AQ138" i="7"/>
  <c r="AP138" i="7"/>
  <c r="AO138" i="7"/>
  <c r="AN138" i="7"/>
  <c r="AM138" i="7"/>
  <c r="AL138" i="7"/>
  <c r="AK138" i="7"/>
  <c r="AJ138" i="7"/>
  <c r="AI138" i="7"/>
  <c r="AH138" i="7"/>
  <c r="AG138" i="7"/>
  <c r="T138" i="7"/>
  <c r="H138" i="7"/>
  <c r="AQ137" i="7"/>
  <c r="AQ136" i="7" s="1"/>
  <c r="AP137" i="7"/>
  <c r="AO137" i="7"/>
  <c r="AN137" i="7"/>
  <c r="AN136" i="7" s="1"/>
  <c r="AM137" i="7"/>
  <c r="AM136" i="7" s="1"/>
  <c r="AL137" i="7"/>
  <c r="AK137" i="7"/>
  <c r="AJ137" i="7"/>
  <c r="AJ136" i="7" s="1"/>
  <c r="AI137" i="7"/>
  <c r="AI136" i="7" s="1"/>
  <c r="AH137" i="7"/>
  <c r="AG137" i="7"/>
  <c r="T137" i="7"/>
  <c r="H137" i="7"/>
  <c r="AE136" i="7"/>
  <c r="AD136" i="7"/>
  <c r="AC136" i="7"/>
  <c r="AB136" i="7"/>
  <c r="AA136" i="7"/>
  <c r="Z136" i="7"/>
  <c r="Y136" i="7"/>
  <c r="X136" i="7"/>
  <c r="W136" i="7"/>
  <c r="V136" i="7"/>
  <c r="U136" i="7"/>
  <c r="S136" i="7"/>
  <c r="R136" i="7"/>
  <c r="Q136" i="7"/>
  <c r="P136" i="7"/>
  <c r="O136" i="7"/>
  <c r="N136" i="7"/>
  <c r="M136" i="7"/>
  <c r="L136" i="7"/>
  <c r="K136" i="7"/>
  <c r="J136" i="7"/>
  <c r="I136" i="7"/>
  <c r="H136" i="7" s="1"/>
  <c r="AQ103" i="7"/>
  <c r="AP103" i="7"/>
  <c r="AO103" i="7"/>
  <c r="AN103" i="7"/>
  <c r="AM103" i="7"/>
  <c r="AL103" i="7"/>
  <c r="AK103" i="7"/>
  <c r="AJ103" i="7"/>
  <c r="AI103" i="7"/>
  <c r="AH103" i="7"/>
  <c r="AG103" i="7"/>
  <c r="T103" i="7"/>
  <c r="H103" i="7"/>
  <c r="AQ102" i="7"/>
  <c r="AP102" i="7"/>
  <c r="AO102" i="7"/>
  <c r="AN102" i="7"/>
  <c r="AM102" i="7"/>
  <c r="AL102" i="7"/>
  <c r="AK102" i="7"/>
  <c r="AJ102" i="7"/>
  <c r="AI102" i="7"/>
  <c r="AH102" i="7"/>
  <c r="AG102" i="7"/>
  <c r="T102" i="7"/>
  <c r="H102" i="7"/>
  <c r="AQ101" i="7"/>
  <c r="AQ100" i="7" s="1"/>
  <c r="AP101" i="7"/>
  <c r="AO101" i="7"/>
  <c r="AN101" i="7"/>
  <c r="AM101" i="7"/>
  <c r="AM100" i="7" s="1"/>
  <c r="AL101" i="7"/>
  <c r="AK101" i="7"/>
  <c r="AJ101" i="7"/>
  <c r="AI101" i="7"/>
  <c r="AI100" i="7" s="1"/>
  <c r="AH101" i="7"/>
  <c r="AG101" i="7"/>
  <c r="T101" i="7"/>
  <c r="H101" i="7"/>
  <c r="AE100" i="7"/>
  <c r="AD100" i="7"/>
  <c r="AC100" i="7"/>
  <c r="AB100" i="7"/>
  <c r="AA100" i="7"/>
  <c r="Z100" i="7"/>
  <c r="Y100" i="7"/>
  <c r="X100" i="7"/>
  <c r="W100" i="7"/>
  <c r="V100" i="7"/>
  <c r="U100" i="7"/>
  <c r="T100" i="7" s="1"/>
  <c r="S100" i="7"/>
  <c r="R100" i="7"/>
  <c r="Q100" i="7"/>
  <c r="P100" i="7"/>
  <c r="O100" i="7"/>
  <c r="N100" i="7"/>
  <c r="M100" i="7"/>
  <c r="L100" i="7"/>
  <c r="K100" i="7"/>
  <c r="J100" i="7"/>
  <c r="I100" i="7"/>
  <c r="H100" i="7"/>
  <c r="AF102" i="7" l="1"/>
  <c r="AH136" i="7"/>
  <c r="AL136" i="7"/>
  <c r="AP136" i="7"/>
  <c r="AF138" i="7"/>
  <c r="AK136" i="7"/>
  <c r="AO136" i="7"/>
  <c r="AH100" i="7"/>
  <c r="AJ100" i="7"/>
  <c r="AL100" i="7"/>
  <c r="AN100" i="7"/>
  <c r="AP100" i="7"/>
  <c r="AK100" i="7"/>
  <c r="AO100" i="7"/>
  <c r="T136" i="7"/>
  <c r="AG136" i="7"/>
  <c r="AF136" i="7" s="1"/>
  <c r="AF184" i="7"/>
  <c r="AF103" i="7"/>
  <c r="AF137" i="7"/>
  <c r="AF139" i="7"/>
  <c r="AF183" i="7"/>
  <c r="AF101" i="7"/>
  <c r="AG100" i="7"/>
  <c r="AF170" i="7" l="1"/>
  <c r="AF100" i="7"/>
  <c r="AQ94" i="7"/>
  <c r="AP94" i="7"/>
  <c r="AO94" i="7"/>
  <c r="AN94" i="7"/>
  <c r="AM94" i="7"/>
  <c r="AL94" i="7"/>
  <c r="AK94" i="7"/>
  <c r="AJ94" i="7"/>
  <c r="AI94" i="7"/>
  <c r="AH94" i="7"/>
  <c r="AG94" i="7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G91" i="7"/>
  <c r="AF91" i="7" s="1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Q87" i="7"/>
  <c r="AP87" i="7"/>
  <c r="AO87" i="7"/>
  <c r="AN87" i="7"/>
  <c r="AM87" i="7"/>
  <c r="AL87" i="7"/>
  <c r="AK87" i="7"/>
  <c r="AJ87" i="7"/>
  <c r="AI87" i="7"/>
  <c r="AH87" i="7"/>
  <c r="AG87" i="7"/>
  <c r="AF87" i="7" s="1"/>
  <c r="I152" i="7"/>
  <c r="I151" i="7" s="1"/>
  <c r="J152" i="7"/>
  <c r="J151" i="7" s="1"/>
  <c r="J150" i="7" s="1"/>
  <c r="K152" i="7"/>
  <c r="K151" i="7" s="1"/>
  <c r="K150" i="7" s="1"/>
  <c r="L152" i="7"/>
  <c r="M152" i="7"/>
  <c r="M151" i="7" s="1"/>
  <c r="M150" i="7" s="1"/>
  <c r="N152" i="7"/>
  <c r="N151" i="7" s="1"/>
  <c r="N150" i="7" s="1"/>
  <c r="O152" i="7"/>
  <c r="O151" i="7" s="1"/>
  <c r="O150" i="7" s="1"/>
  <c r="P152" i="7"/>
  <c r="P151" i="7" s="1"/>
  <c r="P150" i="7" s="1"/>
  <c r="Q152" i="7"/>
  <c r="Q151" i="7" s="1"/>
  <c r="Q150" i="7" s="1"/>
  <c r="R152" i="7"/>
  <c r="R151" i="7" s="1"/>
  <c r="R150" i="7" s="1"/>
  <c r="S152" i="7"/>
  <c r="S151" i="7" s="1"/>
  <c r="S150" i="7" s="1"/>
  <c r="U152" i="7"/>
  <c r="U151" i="7" s="1"/>
  <c r="V152" i="7"/>
  <c r="V151" i="7" s="1"/>
  <c r="V150" i="7" s="1"/>
  <c r="W152" i="7"/>
  <c r="W151" i="7" s="1"/>
  <c r="W150" i="7" s="1"/>
  <c r="X152" i="7"/>
  <c r="X151" i="7" s="1"/>
  <c r="X150" i="7" s="1"/>
  <c r="Y152" i="7"/>
  <c r="Y151" i="7" s="1"/>
  <c r="Y150" i="7" s="1"/>
  <c r="Z152" i="7"/>
  <c r="Z151" i="7" s="1"/>
  <c r="Z150" i="7" s="1"/>
  <c r="AA152" i="7"/>
  <c r="AA151" i="7" s="1"/>
  <c r="AA150" i="7" s="1"/>
  <c r="AB152" i="7"/>
  <c r="AB151" i="7" s="1"/>
  <c r="AB150" i="7" s="1"/>
  <c r="AC152" i="7"/>
  <c r="AC151" i="7" s="1"/>
  <c r="AC150" i="7" s="1"/>
  <c r="AD152" i="7"/>
  <c r="AD151" i="7" s="1"/>
  <c r="AD150" i="7" s="1"/>
  <c r="AE152" i="7"/>
  <c r="AE151" i="7" s="1"/>
  <c r="AE150" i="7" s="1"/>
  <c r="H153" i="7"/>
  <c r="T153" i="7"/>
  <c r="AG153" i="7"/>
  <c r="AH153" i="7"/>
  <c r="AI153" i="7"/>
  <c r="AJ153" i="7"/>
  <c r="AK153" i="7"/>
  <c r="AL153" i="7"/>
  <c r="AM153" i="7"/>
  <c r="AN153" i="7"/>
  <c r="AO153" i="7"/>
  <c r="AP153" i="7"/>
  <c r="AQ153" i="7"/>
  <c r="H154" i="7"/>
  <c r="T154" i="7"/>
  <c r="AG154" i="7"/>
  <c r="AH154" i="7"/>
  <c r="AI154" i="7"/>
  <c r="AJ154" i="7"/>
  <c r="AK154" i="7"/>
  <c r="AL154" i="7"/>
  <c r="AM154" i="7"/>
  <c r="AN154" i="7"/>
  <c r="AO154" i="7"/>
  <c r="AP154" i="7"/>
  <c r="AQ154" i="7"/>
  <c r="H155" i="7"/>
  <c r="T155" i="7"/>
  <c r="AG155" i="7"/>
  <c r="AH155" i="7"/>
  <c r="AI155" i="7"/>
  <c r="AJ155" i="7"/>
  <c r="AK155" i="7"/>
  <c r="AL155" i="7"/>
  <c r="AM155" i="7"/>
  <c r="AN155" i="7"/>
  <c r="AO155" i="7"/>
  <c r="AP155" i="7"/>
  <c r="AQ155" i="7"/>
  <c r="H156" i="7"/>
  <c r="T156" i="7"/>
  <c r="AG156" i="7"/>
  <c r="AH156" i="7"/>
  <c r="AI156" i="7"/>
  <c r="AJ156" i="7"/>
  <c r="AK156" i="7"/>
  <c r="AL156" i="7"/>
  <c r="AM156" i="7"/>
  <c r="AN156" i="7"/>
  <c r="AO156" i="7"/>
  <c r="AP156" i="7"/>
  <c r="AQ156" i="7"/>
  <c r="H152" i="7" l="1"/>
  <c r="AF88" i="7"/>
  <c r="AF92" i="7"/>
  <c r="AF94" i="7"/>
  <c r="AF155" i="7"/>
  <c r="AP152" i="7"/>
  <c r="AP151" i="7" s="1"/>
  <c r="AP150" i="7" s="1"/>
  <c r="AN152" i="7"/>
  <c r="AN151" i="7" s="1"/>
  <c r="AN150" i="7" s="1"/>
  <c r="AL152" i="7"/>
  <c r="AL151" i="7" s="1"/>
  <c r="AL150" i="7" s="1"/>
  <c r="AJ152" i="7"/>
  <c r="AJ151" i="7" s="1"/>
  <c r="AJ150" i="7" s="1"/>
  <c r="AF153" i="7"/>
  <c r="AF156" i="7"/>
  <c r="AF154" i="7"/>
  <c r="AQ152" i="7"/>
  <c r="AQ151" i="7" s="1"/>
  <c r="AQ150" i="7" s="1"/>
  <c r="AO152" i="7"/>
  <c r="AO151" i="7" s="1"/>
  <c r="AO150" i="7" s="1"/>
  <c r="AM152" i="7"/>
  <c r="AM151" i="7" s="1"/>
  <c r="AM150" i="7" s="1"/>
  <c r="AK152" i="7"/>
  <c r="AK151" i="7" s="1"/>
  <c r="AK150" i="7" s="1"/>
  <c r="AI152" i="7"/>
  <c r="AI151" i="7" s="1"/>
  <c r="AI150" i="7" s="1"/>
  <c r="AG152" i="7"/>
  <c r="AG151" i="7" s="1"/>
  <c r="AF93" i="7"/>
  <c r="AF89" i="7"/>
  <c r="I150" i="7"/>
  <c r="U150" i="7"/>
  <c r="T150" i="7" s="1"/>
  <c r="T151" i="7"/>
  <c r="AH152" i="7"/>
  <c r="AH151" i="7" s="1"/>
  <c r="AH150" i="7" s="1"/>
  <c r="T152" i="7"/>
  <c r="L151" i="7"/>
  <c r="L150" i="7" s="1"/>
  <c r="H8" i="7"/>
  <c r="AQ44" i="7"/>
  <c r="AQ42" i="7" s="1"/>
  <c r="AP44" i="7"/>
  <c r="AO44" i="7"/>
  <c r="AO42" i="7" s="1"/>
  <c r="AN44" i="7"/>
  <c r="AM44" i="7"/>
  <c r="AM42" i="7" s="1"/>
  <c r="AL44" i="7"/>
  <c r="AK44" i="7"/>
  <c r="AK42" i="7" s="1"/>
  <c r="AJ44" i="7"/>
  <c r="AI44" i="7"/>
  <c r="AI42" i="7" s="1"/>
  <c r="AH44" i="7"/>
  <c r="AG44" i="7"/>
  <c r="AG42" i="7" s="1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P38" i="7"/>
  <c r="AP36" i="7" s="1"/>
  <c r="AO38" i="7"/>
  <c r="AN38" i="7"/>
  <c r="AN36" i="7" s="1"/>
  <c r="AN35" i="7" s="1"/>
  <c r="AM38" i="7"/>
  <c r="AL38" i="7"/>
  <c r="AL36" i="7" s="1"/>
  <c r="AK38" i="7"/>
  <c r="AJ38" i="7"/>
  <c r="AJ36" i="7" s="1"/>
  <c r="AJ35" i="7" s="1"/>
  <c r="AI38" i="7"/>
  <c r="AH38" i="7"/>
  <c r="AH36" i="7" s="1"/>
  <c r="AG38" i="7"/>
  <c r="AQ37" i="7"/>
  <c r="AP37" i="7"/>
  <c r="AO37" i="7"/>
  <c r="AN37" i="7"/>
  <c r="AM37" i="7"/>
  <c r="AL37" i="7"/>
  <c r="AK37" i="7"/>
  <c r="AJ37" i="7"/>
  <c r="AI37" i="7"/>
  <c r="AH37" i="7"/>
  <c r="AG37" i="7"/>
  <c r="AQ34" i="7"/>
  <c r="AP34" i="7"/>
  <c r="AO34" i="7"/>
  <c r="AN34" i="7"/>
  <c r="AM34" i="7"/>
  <c r="AL34" i="7"/>
  <c r="AK34" i="7"/>
  <c r="AJ34" i="7"/>
  <c r="AI34" i="7"/>
  <c r="AH34" i="7"/>
  <c r="AG34" i="7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P28" i="7" s="1"/>
  <c r="AO30" i="7"/>
  <c r="AN30" i="7"/>
  <c r="AN28" i="7" s="1"/>
  <c r="AM30" i="7"/>
  <c r="AL30" i="7"/>
  <c r="AL28" i="7" s="1"/>
  <c r="AK30" i="7"/>
  <c r="AJ30" i="7"/>
  <c r="AJ28" i="7" s="1"/>
  <c r="AI30" i="7"/>
  <c r="AH30" i="7"/>
  <c r="AH28" i="7" s="1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P23" i="7" s="1"/>
  <c r="AO25" i="7"/>
  <c r="AN25" i="7"/>
  <c r="AN23" i="7" s="1"/>
  <c r="AM25" i="7"/>
  <c r="AL25" i="7"/>
  <c r="AL23" i="7" s="1"/>
  <c r="AK25" i="7"/>
  <c r="AJ25" i="7"/>
  <c r="AJ23" i="7" s="1"/>
  <c r="AI25" i="7"/>
  <c r="AH25" i="7"/>
  <c r="AH23" i="7" s="1"/>
  <c r="AG25" i="7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Q21" i="7"/>
  <c r="AQ19" i="7" s="1"/>
  <c r="AP21" i="7"/>
  <c r="AO21" i="7"/>
  <c r="AO19" i="7" s="1"/>
  <c r="AN21" i="7"/>
  <c r="AM21" i="7"/>
  <c r="AM19" i="7" s="1"/>
  <c r="AL21" i="7"/>
  <c r="AK21" i="7"/>
  <c r="AK19" i="7" s="1"/>
  <c r="AJ21" i="7"/>
  <c r="AI21" i="7"/>
  <c r="AI19" i="7" s="1"/>
  <c r="AH21" i="7"/>
  <c r="AG21" i="7"/>
  <c r="AG19" i="7" s="1"/>
  <c r="AQ20" i="7"/>
  <c r="AP20" i="7"/>
  <c r="AO20" i="7"/>
  <c r="AN20" i="7"/>
  <c r="AM20" i="7"/>
  <c r="AL20" i="7"/>
  <c r="AK20" i="7"/>
  <c r="AJ20" i="7"/>
  <c r="AI20" i="7"/>
  <c r="AH20" i="7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Q90" i="7"/>
  <c r="P90" i="7"/>
  <c r="O90" i="7"/>
  <c r="N90" i="7"/>
  <c r="M90" i="7"/>
  <c r="L90" i="7"/>
  <c r="K90" i="7"/>
  <c r="J90" i="7"/>
  <c r="I90" i="7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Q86" i="7"/>
  <c r="P86" i="7"/>
  <c r="O86" i="7"/>
  <c r="N86" i="7"/>
  <c r="M86" i="7"/>
  <c r="L86" i="7"/>
  <c r="L85" i="7" s="1"/>
  <c r="L84" i="7" s="1"/>
  <c r="K86" i="7"/>
  <c r="J86" i="7"/>
  <c r="I86" i="7"/>
  <c r="R85" i="7"/>
  <c r="R84" i="7" s="1"/>
  <c r="N85" i="7"/>
  <c r="N84" i="7" s="1"/>
  <c r="J85" i="7"/>
  <c r="J84" i="7" s="1"/>
  <c r="T44" i="7"/>
  <c r="H44" i="7"/>
  <c r="T43" i="7"/>
  <c r="H43" i="7"/>
  <c r="AP42" i="7"/>
  <c r="AN42" i="7"/>
  <c r="AL42" i="7"/>
  <c r="AJ42" i="7"/>
  <c r="AH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Q36" i="7"/>
  <c r="AO36" i="7"/>
  <c r="AM36" i="7"/>
  <c r="AK36" i="7"/>
  <c r="AI36" i="7"/>
  <c r="AG36" i="7"/>
  <c r="AE36" i="7"/>
  <c r="AD36" i="7"/>
  <c r="AC36" i="7"/>
  <c r="AB36" i="7"/>
  <c r="AB35" i="7" s="1"/>
  <c r="AA36" i="7"/>
  <c r="Z36" i="7"/>
  <c r="Y36" i="7"/>
  <c r="X36" i="7"/>
  <c r="X35" i="7" s="1"/>
  <c r="W36" i="7"/>
  <c r="V36" i="7"/>
  <c r="U36" i="7"/>
  <c r="S36" i="7"/>
  <c r="S35" i="7" s="1"/>
  <c r="R36" i="7"/>
  <c r="Q36" i="7"/>
  <c r="P36" i="7"/>
  <c r="O36" i="7"/>
  <c r="O35" i="7" s="1"/>
  <c r="N36" i="7"/>
  <c r="M36" i="7"/>
  <c r="L36" i="7"/>
  <c r="K36" i="7"/>
  <c r="K35" i="7" s="1"/>
  <c r="J36" i="7"/>
  <c r="I36" i="7"/>
  <c r="AV35" i="7"/>
  <c r="AU35" i="7"/>
  <c r="AT35" i="7"/>
  <c r="AE35" i="7"/>
  <c r="Z35" i="7"/>
  <c r="V35" i="7"/>
  <c r="Q35" i="7"/>
  <c r="M35" i="7"/>
  <c r="I35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T33" i="7" s="1"/>
  <c r="S33" i="7"/>
  <c r="R33" i="7"/>
  <c r="Q33" i="7"/>
  <c r="P33" i="7"/>
  <c r="O33" i="7"/>
  <c r="N33" i="7"/>
  <c r="M33" i="7"/>
  <c r="L33" i="7"/>
  <c r="K33" i="7"/>
  <c r="J33" i="7"/>
  <c r="I33" i="7"/>
  <c r="H33" i="7" s="1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H31" i="7" s="1"/>
  <c r="T30" i="7"/>
  <c r="H30" i="7"/>
  <c r="T29" i="7"/>
  <c r="H29" i="7"/>
  <c r="AQ28" i="7"/>
  <c r="AO28" i="7"/>
  <c r="AM28" i="7"/>
  <c r="AK28" i="7"/>
  <c r="AI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H28" i="7" s="1"/>
  <c r="T27" i="7"/>
  <c r="H27" i="7"/>
  <c r="T26" i="7"/>
  <c r="H26" i="7"/>
  <c r="T25" i="7"/>
  <c r="H25" i="7"/>
  <c r="T24" i="7"/>
  <c r="H24" i="7"/>
  <c r="AQ23" i="7"/>
  <c r="AO23" i="7"/>
  <c r="AM23" i="7"/>
  <c r="AK23" i="7"/>
  <c r="AI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I18" i="7" s="1"/>
  <c r="T22" i="7"/>
  <c r="H22" i="7"/>
  <c r="T21" i="7"/>
  <c r="H21" i="7"/>
  <c r="T20" i="7"/>
  <c r="H20" i="7"/>
  <c r="AP19" i="7"/>
  <c r="AN19" i="7"/>
  <c r="AL19" i="7"/>
  <c r="AJ19" i="7"/>
  <c r="AH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Q18" i="7"/>
  <c r="Q17" i="7" s="1"/>
  <c r="P85" i="7" l="1"/>
  <c r="P84" i="7" s="1"/>
  <c r="H90" i="7"/>
  <c r="H19" i="7"/>
  <c r="K18" i="7"/>
  <c r="K17" i="7" s="1"/>
  <c r="M18" i="7"/>
  <c r="M17" i="7" s="1"/>
  <c r="O18" i="7"/>
  <c r="O17" i="7" s="1"/>
  <c r="S18" i="7"/>
  <c r="S17" i="7" s="1"/>
  <c r="V18" i="7"/>
  <c r="V17" i="7" s="1"/>
  <c r="X18" i="7"/>
  <c r="X17" i="7" s="1"/>
  <c r="Z18" i="7"/>
  <c r="Z17" i="7" s="1"/>
  <c r="AB18" i="7"/>
  <c r="AB17" i="7" s="1"/>
  <c r="T28" i="7"/>
  <c r="AF33" i="7"/>
  <c r="H86" i="7"/>
  <c r="AF34" i="7"/>
  <c r="X85" i="7"/>
  <c r="X84" i="7" s="1"/>
  <c r="AB85" i="7"/>
  <c r="AB84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R35" i="7"/>
  <c r="U35" i="7"/>
  <c r="W35" i="7"/>
  <c r="Y35" i="7"/>
  <c r="AA35" i="7"/>
  <c r="AC35" i="7"/>
  <c r="AH35" i="7"/>
  <c r="AL35" i="7"/>
  <c r="AP35" i="7"/>
  <c r="H42" i="7"/>
  <c r="AF42" i="7"/>
  <c r="AF37" i="7"/>
  <c r="AF39" i="7"/>
  <c r="AF41" i="7"/>
  <c r="AF44" i="7"/>
  <c r="H150" i="7"/>
  <c r="AG150" i="7"/>
  <c r="AF150" i="7" s="1"/>
  <c r="AF151" i="7"/>
  <c r="H151" i="7"/>
  <c r="AF152" i="7"/>
  <c r="L18" i="7"/>
  <c r="L17" i="7" s="1"/>
  <c r="P18" i="7"/>
  <c r="P17" i="7" s="1"/>
  <c r="R18" i="7"/>
  <c r="R17" i="7" s="1"/>
  <c r="H23" i="7"/>
  <c r="V85" i="7"/>
  <c r="V84" i="7" s="1"/>
  <c r="Z85" i="7"/>
  <c r="Z84" i="7" s="1"/>
  <c r="AD85" i="7"/>
  <c r="AD84" i="7" s="1"/>
  <c r="AF21" i="7"/>
  <c r="AF24" i="7"/>
  <c r="AF26" i="7"/>
  <c r="AF29" i="7"/>
  <c r="AF32" i="7"/>
  <c r="AV33" i="7" s="1"/>
  <c r="AF38" i="7"/>
  <c r="J18" i="7"/>
  <c r="J17" i="7" s="1"/>
  <c r="N18" i="7"/>
  <c r="N17" i="7" s="1"/>
  <c r="T31" i="7"/>
  <c r="AI35" i="7"/>
  <c r="AK35" i="7"/>
  <c r="AM35" i="7"/>
  <c r="AO35" i="7"/>
  <c r="AQ35" i="7"/>
  <c r="T86" i="7"/>
  <c r="AD18" i="7"/>
  <c r="H35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W17" i="7" s="1"/>
  <c r="Y18" i="7"/>
  <c r="Y17" i="7" s="1"/>
  <c r="AA18" i="7"/>
  <c r="AA17" i="7" s="1"/>
  <c r="AC18" i="7"/>
  <c r="AC17" i="7" s="1"/>
  <c r="H36" i="7"/>
  <c r="AD35" i="7"/>
  <c r="AD17" i="7" s="1"/>
  <c r="T42" i="7"/>
  <c r="T90" i="7"/>
  <c r="W85" i="7"/>
  <c r="W84" i="7" s="1"/>
  <c r="Y85" i="7"/>
  <c r="Y84" i="7" s="1"/>
  <c r="AA85" i="7"/>
  <c r="AA84" i="7" s="1"/>
  <c r="AC85" i="7"/>
  <c r="AC84" i="7" s="1"/>
  <c r="AE85" i="7"/>
  <c r="AE84" i="7" s="1"/>
  <c r="AF20" i="7"/>
  <c r="AF22" i="7"/>
  <c r="AF25" i="7"/>
  <c r="AF27" i="7"/>
  <c r="AF30" i="7"/>
  <c r="I17" i="7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M18" i="7"/>
  <c r="AM17" i="7" s="1"/>
  <c r="AQ18" i="7"/>
  <c r="AQ17" i="7" s="1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I85" i="7"/>
  <c r="U85" i="7"/>
  <c r="AG85" i="7"/>
  <c r="T35" i="7"/>
  <c r="T36" i="7"/>
  <c r="T23" i="7"/>
  <c r="AE18" i="7"/>
  <c r="AE17" i="7" s="1"/>
  <c r="T19" i="7"/>
  <c r="U18" i="7"/>
  <c r="U17" i="7" s="1"/>
  <c r="G48" i="5"/>
  <c r="AI48" i="12"/>
  <c r="AI47" i="12"/>
  <c r="AG17" i="7" l="1"/>
  <c r="H18" i="7"/>
  <c r="H17" i="7"/>
  <c r="AF18" i="7"/>
  <c r="AF17" i="7"/>
  <c r="T85" i="7"/>
  <c r="U84" i="7"/>
  <c r="AF85" i="7"/>
  <c r="AG84" i="7"/>
  <c r="H85" i="7"/>
  <c r="I84" i="7"/>
  <c r="H84" i="7" s="1"/>
  <c r="T17" i="7"/>
  <c r="T18" i="7"/>
  <c r="H20" i="5"/>
  <c r="B7" i="5"/>
  <c r="AF84" i="7" l="1"/>
  <c r="T84" i="7"/>
  <c r="AQ234" i="7"/>
  <c r="AP234" i="7"/>
  <c r="AO234" i="7"/>
  <c r="AN234" i="7"/>
  <c r="AM234" i="7"/>
  <c r="AL234" i="7"/>
  <c r="AK234" i="7"/>
  <c r="AJ234" i="7"/>
  <c r="AI234" i="7"/>
  <c r="AH234" i="7"/>
  <c r="AQ233" i="7"/>
  <c r="AP233" i="7"/>
  <c r="AO233" i="7"/>
  <c r="AN233" i="7"/>
  <c r="AM233" i="7"/>
  <c r="AL233" i="7"/>
  <c r="AK233" i="7"/>
  <c r="AJ233" i="7"/>
  <c r="AI233" i="7"/>
  <c r="AH233" i="7"/>
  <c r="AQ227" i="7"/>
  <c r="AP227" i="7"/>
  <c r="AO227" i="7"/>
  <c r="AN227" i="7"/>
  <c r="AM227" i="7"/>
  <c r="AL227" i="7"/>
  <c r="AK227" i="7"/>
  <c r="AJ227" i="7"/>
  <c r="AI227" i="7"/>
  <c r="AH227" i="7"/>
  <c r="AQ226" i="7"/>
  <c r="AP226" i="7"/>
  <c r="AO226" i="7"/>
  <c r="AN226" i="7"/>
  <c r="AM226" i="7"/>
  <c r="AL226" i="7"/>
  <c r="AK226" i="7"/>
  <c r="AJ226" i="7"/>
  <c r="AI226" i="7"/>
  <c r="AH226" i="7"/>
  <c r="AQ218" i="7"/>
  <c r="AP218" i="7"/>
  <c r="AO218" i="7"/>
  <c r="AN218" i="7"/>
  <c r="AM218" i="7"/>
  <c r="AL218" i="7"/>
  <c r="AK218" i="7"/>
  <c r="AJ218" i="7"/>
  <c r="AI218" i="7"/>
  <c r="AH218" i="7"/>
  <c r="AQ217" i="7"/>
  <c r="AP217" i="7"/>
  <c r="AO217" i="7"/>
  <c r="AN217" i="7"/>
  <c r="AM217" i="7"/>
  <c r="AL217" i="7"/>
  <c r="AK217" i="7"/>
  <c r="AJ217" i="7"/>
  <c r="AI217" i="7"/>
  <c r="AH217" i="7"/>
  <c r="AQ214" i="7"/>
  <c r="AP214" i="7"/>
  <c r="AO214" i="7"/>
  <c r="AN214" i="7"/>
  <c r="AM214" i="7"/>
  <c r="AL214" i="7"/>
  <c r="AK214" i="7"/>
  <c r="AJ214" i="7"/>
  <c r="AI214" i="7"/>
  <c r="AH214" i="7"/>
  <c r="AQ213" i="7"/>
  <c r="AP213" i="7"/>
  <c r="AO213" i="7"/>
  <c r="AN213" i="7"/>
  <c r="AM213" i="7"/>
  <c r="AL213" i="7"/>
  <c r="AK213" i="7"/>
  <c r="AJ213" i="7"/>
  <c r="AI213" i="7"/>
  <c r="AH213" i="7"/>
  <c r="AQ207" i="7"/>
  <c r="AP207" i="7"/>
  <c r="AO207" i="7"/>
  <c r="AN207" i="7"/>
  <c r="AM207" i="7"/>
  <c r="AL207" i="7"/>
  <c r="AK207" i="7"/>
  <c r="AJ207" i="7"/>
  <c r="AI207" i="7"/>
  <c r="AH207" i="7"/>
  <c r="AQ204" i="7"/>
  <c r="AP204" i="7"/>
  <c r="AO204" i="7"/>
  <c r="AN204" i="7"/>
  <c r="AM204" i="7"/>
  <c r="AL204" i="7"/>
  <c r="AK204" i="7"/>
  <c r="AJ204" i="7"/>
  <c r="AI204" i="7"/>
  <c r="AH204" i="7"/>
  <c r="AQ203" i="7"/>
  <c r="AP203" i="7"/>
  <c r="AO203" i="7"/>
  <c r="AN203" i="7"/>
  <c r="AM203" i="7"/>
  <c r="AL203" i="7"/>
  <c r="AK203" i="7"/>
  <c r="AJ203" i="7"/>
  <c r="AI203" i="7"/>
  <c r="AH203" i="7"/>
  <c r="AQ201" i="7"/>
  <c r="AP201" i="7"/>
  <c r="AO201" i="7"/>
  <c r="AN201" i="7"/>
  <c r="AM201" i="7"/>
  <c r="AL201" i="7"/>
  <c r="AK201" i="7"/>
  <c r="AJ201" i="7"/>
  <c r="AI201" i="7"/>
  <c r="AH201" i="7"/>
  <c r="AQ200" i="7"/>
  <c r="AP200" i="7"/>
  <c r="AO200" i="7"/>
  <c r="AN200" i="7"/>
  <c r="AM200" i="7"/>
  <c r="AL200" i="7"/>
  <c r="AK200" i="7"/>
  <c r="AJ200" i="7"/>
  <c r="AI200" i="7"/>
  <c r="AH200" i="7"/>
  <c r="AQ199" i="7"/>
  <c r="AP199" i="7"/>
  <c r="AO199" i="7"/>
  <c r="AN199" i="7"/>
  <c r="AM199" i="7"/>
  <c r="AL199" i="7"/>
  <c r="AK199" i="7"/>
  <c r="AJ199" i="7"/>
  <c r="AI199" i="7"/>
  <c r="AH199" i="7"/>
  <c r="AQ198" i="7"/>
  <c r="AP198" i="7"/>
  <c r="AO198" i="7"/>
  <c r="AN198" i="7"/>
  <c r="AM198" i="7"/>
  <c r="AL198" i="7"/>
  <c r="AK198" i="7"/>
  <c r="AJ198" i="7"/>
  <c r="AI198" i="7"/>
  <c r="AH198" i="7"/>
  <c r="AQ197" i="7"/>
  <c r="AP197" i="7"/>
  <c r="AO197" i="7"/>
  <c r="AN197" i="7"/>
  <c r="AM197" i="7"/>
  <c r="AL197" i="7"/>
  <c r="AK197" i="7"/>
  <c r="AJ197" i="7"/>
  <c r="AI197" i="7"/>
  <c r="AH197" i="7"/>
  <c r="AQ195" i="7"/>
  <c r="AP195" i="7"/>
  <c r="AO195" i="7"/>
  <c r="AN195" i="7"/>
  <c r="AM195" i="7"/>
  <c r="AL195" i="7"/>
  <c r="AK195" i="7"/>
  <c r="AJ195" i="7"/>
  <c r="AI195" i="7"/>
  <c r="AH195" i="7"/>
  <c r="AQ194" i="7"/>
  <c r="AP194" i="7"/>
  <c r="AO194" i="7"/>
  <c r="AN194" i="7"/>
  <c r="AM194" i="7"/>
  <c r="AL194" i="7"/>
  <c r="AK194" i="7"/>
  <c r="AJ194" i="7"/>
  <c r="AI194" i="7"/>
  <c r="AH194" i="7"/>
  <c r="AQ193" i="7"/>
  <c r="AP193" i="7"/>
  <c r="AO193" i="7"/>
  <c r="AN193" i="7"/>
  <c r="AM193" i="7"/>
  <c r="AL193" i="7"/>
  <c r="AK193" i="7"/>
  <c r="AJ193" i="7"/>
  <c r="AI193" i="7"/>
  <c r="AH193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7" i="7"/>
  <c r="AP167" i="7"/>
  <c r="AO167" i="7"/>
  <c r="AN167" i="7"/>
  <c r="AM167" i="7"/>
  <c r="AL167" i="7"/>
  <c r="AK167" i="7"/>
  <c r="AJ167" i="7"/>
  <c r="AI167" i="7"/>
  <c r="AH167" i="7"/>
  <c r="AQ166" i="7"/>
  <c r="AP166" i="7"/>
  <c r="AO166" i="7"/>
  <c r="AN166" i="7"/>
  <c r="AM166" i="7"/>
  <c r="AL166" i="7"/>
  <c r="AK166" i="7"/>
  <c r="AJ166" i="7"/>
  <c r="AI166" i="7"/>
  <c r="AH166" i="7"/>
  <c r="AQ164" i="7"/>
  <c r="AP164" i="7"/>
  <c r="AO164" i="7"/>
  <c r="AN164" i="7"/>
  <c r="AM164" i="7"/>
  <c r="AL164" i="7"/>
  <c r="AK164" i="7"/>
  <c r="AJ164" i="7"/>
  <c r="AI164" i="7"/>
  <c r="AH164" i="7"/>
  <c r="AQ163" i="7"/>
  <c r="AP163" i="7"/>
  <c r="AO163" i="7"/>
  <c r="AN163" i="7"/>
  <c r="AM163" i="7"/>
  <c r="AL163" i="7"/>
  <c r="AK163" i="7"/>
  <c r="AJ163" i="7"/>
  <c r="AI163" i="7"/>
  <c r="AH163" i="7"/>
  <c r="AQ162" i="7"/>
  <c r="AP162" i="7"/>
  <c r="AO162" i="7"/>
  <c r="AN162" i="7"/>
  <c r="AM162" i="7"/>
  <c r="AL162" i="7"/>
  <c r="AK162" i="7"/>
  <c r="AJ162" i="7"/>
  <c r="AI162" i="7"/>
  <c r="AH162" i="7"/>
  <c r="AQ147" i="7"/>
  <c r="AP147" i="7"/>
  <c r="AO147" i="7"/>
  <c r="AN147" i="7"/>
  <c r="AM147" i="7"/>
  <c r="AL147" i="7"/>
  <c r="AK147" i="7"/>
  <c r="AJ147" i="7"/>
  <c r="AI147" i="7"/>
  <c r="AH147" i="7"/>
  <c r="AQ144" i="7"/>
  <c r="AP144" i="7"/>
  <c r="AO144" i="7"/>
  <c r="AN144" i="7"/>
  <c r="AM144" i="7"/>
  <c r="AL144" i="7"/>
  <c r="AK144" i="7"/>
  <c r="AJ144" i="7"/>
  <c r="AI144" i="7"/>
  <c r="AH144" i="7"/>
  <c r="AQ143" i="7"/>
  <c r="AP143" i="7"/>
  <c r="AO143" i="7"/>
  <c r="AN143" i="7"/>
  <c r="AM143" i="7"/>
  <c r="AL143" i="7"/>
  <c r="AK143" i="7"/>
  <c r="AJ143" i="7"/>
  <c r="AI143" i="7"/>
  <c r="AH143" i="7"/>
  <c r="AQ142" i="7"/>
  <c r="AP142" i="7"/>
  <c r="AO142" i="7"/>
  <c r="AN142" i="7"/>
  <c r="AM142" i="7"/>
  <c r="AL142" i="7"/>
  <c r="AK142" i="7"/>
  <c r="AJ142" i="7"/>
  <c r="AI142" i="7"/>
  <c r="AH142" i="7"/>
  <c r="AQ141" i="7"/>
  <c r="AP141" i="7"/>
  <c r="AO141" i="7"/>
  <c r="AN141" i="7"/>
  <c r="AM141" i="7"/>
  <c r="AL141" i="7"/>
  <c r="AK141" i="7"/>
  <c r="AJ141" i="7"/>
  <c r="AI141" i="7"/>
  <c r="AH141" i="7"/>
  <c r="AQ132" i="7"/>
  <c r="AP132" i="7"/>
  <c r="AO132" i="7"/>
  <c r="AN132" i="7"/>
  <c r="AM132" i="7"/>
  <c r="AL132" i="7"/>
  <c r="AK132" i="7"/>
  <c r="AJ132" i="7"/>
  <c r="AI132" i="7"/>
  <c r="AH132" i="7"/>
  <c r="AQ131" i="7"/>
  <c r="AP131" i="7"/>
  <c r="AO131" i="7"/>
  <c r="AN131" i="7"/>
  <c r="AM131" i="7"/>
  <c r="AL131" i="7"/>
  <c r="AK131" i="7"/>
  <c r="AJ131" i="7"/>
  <c r="AI131" i="7"/>
  <c r="AH131" i="7"/>
  <c r="AQ130" i="7"/>
  <c r="AP130" i="7"/>
  <c r="AO130" i="7"/>
  <c r="AN130" i="7"/>
  <c r="AM130" i="7"/>
  <c r="AL130" i="7"/>
  <c r="AK130" i="7"/>
  <c r="AJ130" i="7"/>
  <c r="AI130" i="7"/>
  <c r="AH130" i="7"/>
  <c r="AQ129" i="7"/>
  <c r="AP129" i="7"/>
  <c r="AO129" i="7"/>
  <c r="AN129" i="7"/>
  <c r="AM129" i="7"/>
  <c r="AL129" i="7"/>
  <c r="AK129" i="7"/>
  <c r="AJ129" i="7"/>
  <c r="AI129" i="7"/>
  <c r="AH129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19" i="7"/>
  <c r="AP119" i="7"/>
  <c r="AO119" i="7"/>
  <c r="AN119" i="7"/>
  <c r="AM119" i="7"/>
  <c r="AL119" i="7"/>
  <c r="AK119" i="7"/>
  <c r="AJ119" i="7"/>
  <c r="AI119" i="7"/>
  <c r="AH119" i="7"/>
  <c r="AQ118" i="7"/>
  <c r="AP118" i="7"/>
  <c r="AO118" i="7"/>
  <c r="AN118" i="7"/>
  <c r="AM118" i="7"/>
  <c r="AL118" i="7"/>
  <c r="AK118" i="7"/>
  <c r="AJ118" i="7"/>
  <c r="AI118" i="7"/>
  <c r="AH118" i="7"/>
  <c r="AQ116" i="7"/>
  <c r="AP116" i="7"/>
  <c r="AO116" i="7"/>
  <c r="AN116" i="7"/>
  <c r="AM116" i="7"/>
  <c r="AL116" i="7"/>
  <c r="AK116" i="7"/>
  <c r="AJ116" i="7"/>
  <c r="AI116" i="7"/>
  <c r="AH116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1" i="7"/>
  <c r="AP111" i="7"/>
  <c r="AO111" i="7"/>
  <c r="AN111" i="7"/>
  <c r="AM111" i="7"/>
  <c r="AL111" i="7"/>
  <c r="AK111" i="7"/>
  <c r="AJ111" i="7"/>
  <c r="AI111" i="7"/>
  <c r="AH111" i="7"/>
  <c r="AQ109" i="7"/>
  <c r="AP109" i="7"/>
  <c r="AO109" i="7"/>
  <c r="AN109" i="7"/>
  <c r="AM109" i="7"/>
  <c r="AL109" i="7"/>
  <c r="AK109" i="7"/>
  <c r="AJ109" i="7"/>
  <c r="AI109" i="7"/>
  <c r="AH109" i="7"/>
  <c r="AQ108" i="7"/>
  <c r="AP108" i="7"/>
  <c r="AO108" i="7"/>
  <c r="AN108" i="7"/>
  <c r="AM108" i="7"/>
  <c r="AL108" i="7"/>
  <c r="AK108" i="7"/>
  <c r="AJ108" i="7"/>
  <c r="AI108" i="7"/>
  <c r="AH108" i="7"/>
  <c r="AQ107" i="7"/>
  <c r="AP107" i="7"/>
  <c r="AO107" i="7"/>
  <c r="AN107" i="7"/>
  <c r="AM107" i="7"/>
  <c r="AL107" i="7"/>
  <c r="AK107" i="7"/>
  <c r="AJ107" i="7"/>
  <c r="AI107" i="7"/>
  <c r="AH107" i="7"/>
  <c r="AQ106" i="7"/>
  <c r="AP106" i="7"/>
  <c r="AO106" i="7"/>
  <c r="AN106" i="7"/>
  <c r="AM106" i="7"/>
  <c r="AL106" i="7"/>
  <c r="AK106" i="7"/>
  <c r="AJ106" i="7"/>
  <c r="AI106" i="7"/>
  <c r="AH106" i="7"/>
  <c r="AQ105" i="7"/>
  <c r="AP105" i="7"/>
  <c r="AO105" i="7"/>
  <c r="AN105" i="7"/>
  <c r="AM105" i="7"/>
  <c r="AL105" i="7"/>
  <c r="AK105" i="7"/>
  <c r="AJ105" i="7"/>
  <c r="AI105" i="7"/>
  <c r="AH105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34" i="7"/>
  <c r="AG233" i="7"/>
  <c r="AG227" i="7"/>
  <c r="AG226" i="7"/>
  <c r="AG218" i="7"/>
  <c r="AG217" i="7"/>
  <c r="AG214" i="7"/>
  <c r="AG213" i="7"/>
  <c r="AG207" i="7"/>
  <c r="AG204" i="7"/>
  <c r="AG203" i="7"/>
  <c r="AG201" i="7"/>
  <c r="AG200" i="7"/>
  <c r="AG199" i="7"/>
  <c r="AG198" i="7"/>
  <c r="AG197" i="7"/>
  <c r="AG195" i="7"/>
  <c r="AG194" i="7"/>
  <c r="AG193" i="7"/>
  <c r="AG169" i="7"/>
  <c r="AG168" i="7"/>
  <c r="AG167" i="7"/>
  <c r="AG166" i="7"/>
  <c r="AG164" i="7"/>
  <c r="AG163" i="7"/>
  <c r="AG162" i="7"/>
  <c r="AG147" i="7"/>
  <c r="AG144" i="7"/>
  <c r="AG143" i="7"/>
  <c r="AG142" i="7"/>
  <c r="AG141" i="7"/>
  <c r="AG132" i="7"/>
  <c r="AG131" i="7"/>
  <c r="AG130" i="7"/>
  <c r="AG129" i="7"/>
  <c r="AG127" i="7"/>
  <c r="AG126" i="7"/>
  <c r="AG125" i="7"/>
  <c r="AG119" i="7"/>
  <c r="AG118" i="7"/>
  <c r="AG116" i="7"/>
  <c r="AG115" i="7"/>
  <c r="AG114" i="7"/>
  <c r="AG111" i="7"/>
  <c r="AG109" i="7"/>
  <c r="AG108" i="7"/>
  <c r="AG107" i="7"/>
  <c r="AG106" i="7"/>
  <c r="AG105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J92" i="12"/>
  <c r="AJ91" i="12" s="1"/>
  <c r="AI92" i="12"/>
  <c r="AI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L67" i="12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N60" i="12"/>
  <c r="AJ60" i="12"/>
  <c r="AI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M49" i="12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AQ14" i="12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U111" i="12"/>
  <c r="U110" i="12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X105" i="12"/>
  <c r="X104" i="12" s="1"/>
  <c r="W105" i="12"/>
  <c r="W104" i="12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A92" i="12"/>
  <c r="AA91" i="12" s="1"/>
  <c r="W92" i="12"/>
  <c r="AE91" i="12"/>
  <c r="W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U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AD81" i="12"/>
  <c r="Z81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W67" i="12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E60" i="12"/>
  <c r="AB60" i="12"/>
  <c r="AA60" i="12"/>
  <c r="Y60" i="12"/>
  <c r="W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AC49" i="12"/>
  <c r="X49" i="12"/>
  <c r="U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U14" i="12" l="1"/>
  <c r="U15" i="9"/>
  <c r="AB49" i="12"/>
  <c r="AB22" i="9"/>
  <c r="U60" i="12"/>
  <c r="U25" i="9"/>
  <c r="AC60" i="12"/>
  <c r="AC25" i="9"/>
  <c r="X67" i="12"/>
  <c r="X28" i="9"/>
  <c r="AB67" i="12"/>
  <c r="AB28" i="9"/>
  <c r="AB81" i="12"/>
  <c r="AB30" i="9"/>
  <c r="AC86" i="12"/>
  <c r="T89" i="12"/>
  <c r="V33" i="9"/>
  <c r="X86" i="12"/>
  <c r="X33" i="9"/>
  <c r="AB86" i="12"/>
  <c r="AB33" i="9"/>
  <c r="AD86" i="12"/>
  <c r="AD33" i="9"/>
  <c r="U92" i="12"/>
  <c r="U91" i="12" s="1"/>
  <c r="Y92" i="12"/>
  <c r="Y91" i="12" s="1"/>
  <c r="AB92" i="12"/>
  <c r="AB91" i="12" s="1"/>
  <c r="AB38" i="9"/>
  <c r="V105" i="12"/>
  <c r="V104" i="12" s="1"/>
  <c r="V43" i="9"/>
  <c r="Z105" i="12"/>
  <c r="Z104" i="12" s="1"/>
  <c r="Z43" i="9"/>
  <c r="AD105" i="12"/>
  <c r="AD104" i="12" s="1"/>
  <c r="AD43" i="9"/>
  <c r="V111" i="12"/>
  <c r="V110" i="12" s="1"/>
  <c r="W111" i="12"/>
  <c r="W110" i="12" s="1"/>
  <c r="W48" i="9"/>
  <c r="Y111" i="12"/>
  <c r="Y110" i="12" s="1"/>
  <c r="Y48" i="9"/>
  <c r="AA111" i="12"/>
  <c r="AA110" i="12" s="1"/>
  <c r="AA48" i="9"/>
  <c r="AC111" i="12"/>
  <c r="AC110" i="12" s="1"/>
  <c r="AC48" i="9"/>
  <c r="AE111" i="12"/>
  <c r="AE110" i="12" s="1"/>
  <c r="AE48" i="9"/>
  <c r="AK60" i="12"/>
  <c r="AK25" i="9"/>
  <c r="AM60" i="12"/>
  <c r="AM25" i="9"/>
  <c r="AQ60" i="12"/>
  <c r="AQ25" i="9"/>
  <c r="AG67" i="12"/>
  <c r="AG28" i="9"/>
  <c r="AO67" i="12"/>
  <c r="AO28" i="9"/>
  <c r="AH81" i="12"/>
  <c r="AH30" i="9"/>
  <c r="AL81" i="12"/>
  <c r="AL30" i="9"/>
  <c r="AP81" i="12"/>
  <c r="AP30" i="9"/>
  <c r="AG86" i="12"/>
  <c r="AG32" i="9"/>
  <c r="AO86" i="12"/>
  <c r="AO32" i="9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N111" i="12"/>
  <c r="AN110" i="12" s="1"/>
  <c r="AN48" i="9"/>
  <c r="AP111" i="12"/>
  <c r="AP110" i="12" s="1"/>
  <c r="AP48" i="9"/>
  <c r="AE14" i="12"/>
  <c r="AE16" i="9"/>
  <c r="T50" i="12"/>
  <c r="W22" i="9"/>
  <c r="Z49" i="12"/>
  <c r="Z23" i="9"/>
  <c r="AD49" i="12"/>
  <c r="AD23" i="9"/>
  <c r="V60" i="12"/>
  <c r="V25" i="9"/>
  <c r="X60" i="12"/>
  <c r="X25" i="9"/>
  <c r="AD60" i="12"/>
  <c r="AD25" i="9"/>
  <c r="AA67" i="12"/>
  <c r="AA27" i="9"/>
  <c r="AE67" i="12"/>
  <c r="AE27" i="9"/>
  <c r="U67" i="12"/>
  <c r="U28" i="9"/>
  <c r="Y67" i="12"/>
  <c r="Y28" i="9"/>
  <c r="AC67" i="12"/>
  <c r="AC28" i="9"/>
  <c r="U81" i="12"/>
  <c r="U13" i="12" s="1"/>
  <c r="U30" i="9"/>
  <c r="W81" i="12"/>
  <c r="W30" i="9"/>
  <c r="Y81" i="12"/>
  <c r="Y30" i="9"/>
  <c r="AA81" i="12"/>
  <c r="AA30" i="9"/>
  <c r="AC81" i="12"/>
  <c r="AC30" i="9"/>
  <c r="AE81" i="12"/>
  <c r="AE30" i="9"/>
  <c r="W86" i="12"/>
  <c r="W32" i="9"/>
  <c r="AA86" i="12"/>
  <c r="AA32" i="9"/>
  <c r="AE86" i="12"/>
  <c r="AE32" i="9"/>
  <c r="AC92" i="12"/>
  <c r="AC91" i="12" s="1"/>
  <c r="AC36" i="9"/>
  <c r="U105" i="12"/>
  <c r="U104" i="12" s="1"/>
  <c r="U43" i="9"/>
  <c r="Y105" i="12"/>
  <c r="Y104" i="12" s="1"/>
  <c r="Y43" i="9"/>
  <c r="AC105" i="12"/>
  <c r="AC104" i="12" s="1"/>
  <c r="AC43" i="9"/>
  <c r="Z111" i="12"/>
  <c r="Z110" i="12" s="1"/>
  <c r="Z48" i="9"/>
  <c r="AB111" i="12"/>
  <c r="AB110" i="12" s="1"/>
  <c r="AB48" i="9"/>
  <c r="AD111" i="12"/>
  <c r="AD110" i="12" s="1"/>
  <c r="AD48" i="9"/>
  <c r="AI49" i="12"/>
  <c r="AI22" i="9"/>
  <c r="AQ49" i="12"/>
  <c r="AQ22" i="9"/>
  <c r="AJ49" i="12"/>
  <c r="AJ23" i="9"/>
  <c r="AN49" i="12"/>
  <c r="AN23" i="9"/>
  <c r="AH60" i="12"/>
  <c r="AH25" i="9"/>
  <c r="AL60" i="12"/>
  <c r="AL25" i="9"/>
  <c r="AP60" i="12"/>
  <c r="AP25" i="9"/>
  <c r="AH67" i="12"/>
  <c r="AH28" i="9"/>
  <c r="AG81" i="12"/>
  <c r="AF81" i="12" s="1"/>
  <c r="AG30" i="9"/>
  <c r="AI81" i="12"/>
  <c r="AI30" i="9"/>
  <c r="AK81" i="12"/>
  <c r="AK30" i="9"/>
  <c r="AM81" i="12"/>
  <c r="AM30" i="9"/>
  <c r="AO81" i="12"/>
  <c r="AO30" i="9"/>
  <c r="AQ81" i="12"/>
  <c r="AQ30" i="9"/>
  <c r="AH86" i="12"/>
  <c r="AH32" i="9"/>
  <c r="AJ86" i="12"/>
  <c r="AJ32" i="9"/>
  <c r="AN86" i="12"/>
  <c r="AN32" i="9"/>
  <c r="AL92" i="12"/>
  <c r="AL91" i="12" s="1"/>
  <c r="AL38" i="9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F110" i="12" s="1"/>
  <c r="AK48" i="9"/>
  <c r="AM111" i="12"/>
  <c r="AM110" i="12" s="1"/>
  <c r="AM48" i="9"/>
  <c r="AO111" i="12"/>
  <c r="AO110" i="12" s="1"/>
  <c r="AO48" i="9"/>
  <c r="AQ111" i="12"/>
  <c r="AQ110" i="12" s="1"/>
  <c r="AQ48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1" i="12"/>
  <c r="AF112" i="12"/>
  <c r="T110" i="12"/>
  <c r="T99" i="12"/>
  <c r="AF95" i="12"/>
  <c r="AD92" i="12"/>
  <c r="AD91" i="12" s="1"/>
  <c r="T93" i="12"/>
  <c r="AL86" i="12"/>
  <c r="V81" i="12"/>
  <c r="T81" i="12" s="1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F89" i="12"/>
  <c r="AG14" i="12"/>
  <c r="AF57" i="12"/>
  <c r="AG92" i="12"/>
  <c r="AE13" i="12"/>
  <c r="V14" i="12"/>
  <c r="V49" i="12"/>
  <c r="T95" i="12"/>
  <c r="I57" i="7"/>
  <c r="I52" i="7"/>
  <c r="I48" i="7"/>
  <c r="AL206" i="7"/>
  <c r="AL205" i="7" s="1"/>
  <c r="AN206" i="7"/>
  <c r="AN205" i="7" s="1"/>
  <c r="AF207" i="7"/>
  <c r="AQ206" i="7"/>
  <c r="AQ205" i="7" s="1"/>
  <c r="AP206" i="7"/>
  <c r="AO206" i="7"/>
  <c r="AM206" i="7"/>
  <c r="AM205" i="7" s="1"/>
  <c r="AK206" i="7"/>
  <c r="AK205" i="7" s="1"/>
  <c r="AJ206" i="7"/>
  <c r="AI206" i="7"/>
  <c r="AI205" i="7" s="1"/>
  <c r="AH206" i="7"/>
  <c r="AH205" i="7" s="1"/>
  <c r="AG206" i="7"/>
  <c r="AG205" i="7" s="1"/>
  <c r="AP205" i="7"/>
  <c r="AO205" i="7"/>
  <c r="AJ205" i="7"/>
  <c r="T207" i="7"/>
  <c r="AE206" i="7"/>
  <c r="AE205" i="7" s="1"/>
  <c r="AD206" i="7"/>
  <c r="AD205" i="7" s="1"/>
  <c r="AC206" i="7"/>
  <c r="AC205" i="7" s="1"/>
  <c r="AB206" i="7"/>
  <c r="AB205" i="7" s="1"/>
  <c r="AA206" i="7"/>
  <c r="AA205" i="7" s="1"/>
  <c r="Z206" i="7"/>
  <c r="Z205" i="7" s="1"/>
  <c r="Y206" i="7"/>
  <c r="Y205" i="7" s="1"/>
  <c r="X206" i="7"/>
  <c r="X205" i="7" s="1"/>
  <c r="W206" i="7"/>
  <c r="W205" i="7" s="1"/>
  <c r="V206" i="7"/>
  <c r="V205" i="7" s="1"/>
  <c r="U206" i="7"/>
  <c r="K206" i="7"/>
  <c r="K205" i="7" s="1"/>
  <c r="R206" i="7"/>
  <c r="R205" i="7" s="1"/>
  <c r="S206" i="7"/>
  <c r="Q206" i="7"/>
  <c r="Q205" i="7" s="1"/>
  <c r="P206" i="7"/>
  <c r="P205" i="7" s="1"/>
  <c r="O206" i="7"/>
  <c r="O205" i="7" s="1"/>
  <c r="N206" i="7"/>
  <c r="N205" i="7" s="1"/>
  <c r="M206" i="7"/>
  <c r="M205" i="7" s="1"/>
  <c r="L206" i="7"/>
  <c r="L205" i="7" s="1"/>
  <c r="J206" i="7"/>
  <c r="J205" i="7" s="1"/>
  <c r="S205" i="7"/>
  <c r="I206" i="7"/>
  <c r="I205" i="7" s="1"/>
  <c r="H207" i="7"/>
  <c r="T115" i="7"/>
  <c r="J113" i="7"/>
  <c r="AF115" i="7"/>
  <c r="H115" i="7"/>
  <c r="T111" i="12" l="1"/>
  <c r="AH13" i="12"/>
  <c r="T67" i="12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206" i="7"/>
  <c r="AF205" i="7"/>
  <c r="U205" i="7"/>
  <c r="T205" i="7" s="1"/>
  <c r="AF206" i="7"/>
  <c r="H206" i="7"/>
  <c r="H205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U60" i="7" l="1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76" i="7"/>
  <c r="AM275" i="7" s="1"/>
  <c r="AM273" i="7"/>
  <c r="AM268" i="7"/>
  <c r="AM264" i="7"/>
  <c r="AM253" i="7"/>
  <c r="AM252" i="7" s="1"/>
  <c r="AM250" i="7"/>
  <c r="AM245" i="7"/>
  <c r="AM241" i="7"/>
  <c r="AM232" i="7"/>
  <c r="AM231" i="7" s="1"/>
  <c r="AM230" i="7" s="1"/>
  <c r="AM229" i="7" s="1"/>
  <c r="AM225" i="7"/>
  <c r="AM224" i="7" s="1"/>
  <c r="AM223" i="7" s="1"/>
  <c r="AM216" i="7"/>
  <c r="AM215" i="7" s="1"/>
  <c r="AM212" i="7"/>
  <c r="AM211" i="7" s="1"/>
  <c r="AM202" i="7"/>
  <c r="AM196" i="7"/>
  <c r="AM192" i="7"/>
  <c r="AM165" i="7"/>
  <c r="AM161" i="7"/>
  <c r="AM146" i="7"/>
  <c r="AM145" i="7" s="1"/>
  <c r="AM140" i="7"/>
  <c r="AM135" i="7" s="1"/>
  <c r="AM128" i="7"/>
  <c r="AM124" i="7"/>
  <c r="AM117" i="7"/>
  <c r="AM113" i="7"/>
  <c r="AM110" i="7"/>
  <c r="AM104" i="7"/>
  <c r="AM99" i="7" s="1"/>
  <c r="AM77" i="7"/>
  <c r="AM73" i="7"/>
  <c r="AM66" i="7"/>
  <c r="AM60" i="7"/>
  <c r="AM52" i="7"/>
  <c r="AM48" i="7"/>
  <c r="AA232" i="7"/>
  <c r="AA231" i="7" s="1"/>
  <c r="AA230" i="7" s="1"/>
  <c r="AA229" i="7" s="1"/>
  <c r="AA225" i="7"/>
  <c r="AA224" i="7" s="1"/>
  <c r="AA223" i="7" s="1"/>
  <c r="AA216" i="7"/>
  <c r="AA215" i="7" s="1"/>
  <c r="AA212" i="7"/>
  <c r="AA211" i="7" s="1"/>
  <c r="AA202" i="7"/>
  <c r="AA196" i="7"/>
  <c r="AA192" i="7"/>
  <c r="AA165" i="7"/>
  <c r="AA161" i="7"/>
  <c r="AA146" i="7"/>
  <c r="AA145" i="7" s="1"/>
  <c r="AA140" i="7"/>
  <c r="AA135" i="7" s="1"/>
  <c r="AA128" i="7"/>
  <c r="AA124" i="7"/>
  <c r="AA117" i="7"/>
  <c r="AA113" i="7"/>
  <c r="AA110" i="7"/>
  <c r="AA104" i="7"/>
  <c r="AA77" i="7"/>
  <c r="AA73" i="7"/>
  <c r="AA66" i="7"/>
  <c r="AA60" i="7"/>
  <c r="AA52" i="7"/>
  <c r="AA48" i="7"/>
  <c r="O276" i="7"/>
  <c r="O275" i="7" s="1"/>
  <c r="O273" i="7"/>
  <c r="O268" i="7"/>
  <c r="O264" i="7"/>
  <c r="O253" i="7"/>
  <c r="O252" i="7" s="1"/>
  <c r="O250" i="7"/>
  <c r="O245" i="7"/>
  <c r="O241" i="7"/>
  <c r="O232" i="7"/>
  <c r="O231" i="7" s="1"/>
  <c r="O230" i="7" s="1"/>
  <c r="O229" i="7" s="1"/>
  <c r="O225" i="7"/>
  <c r="O224" i="7" s="1"/>
  <c r="O223" i="7" s="1"/>
  <c r="O216" i="7"/>
  <c r="O215" i="7" s="1"/>
  <c r="O212" i="7"/>
  <c r="O211" i="7" s="1"/>
  <c r="O202" i="7"/>
  <c r="O196" i="7"/>
  <c r="O192" i="7"/>
  <c r="O165" i="7"/>
  <c r="O161" i="7"/>
  <c r="O146" i="7"/>
  <c r="O145" i="7" s="1"/>
  <c r="O140" i="7"/>
  <c r="O135" i="7" s="1"/>
  <c r="O128" i="7"/>
  <c r="O124" i="7"/>
  <c r="O117" i="7"/>
  <c r="O113" i="7"/>
  <c r="O110" i="7"/>
  <c r="O104" i="7"/>
  <c r="O99" i="7" s="1"/>
  <c r="O77" i="7"/>
  <c r="O73" i="7"/>
  <c r="O66" i="7"/>
  <c r="O60" i="7"/>
  <c r="O52" i="7"/>
  <c r="O48" i="7"/>
  <c r="AA99" i="7" l="1"/>
  <c r="AM72" i="7"/>
  <c r="AM71" i="7" s="1"/>
  <c r="N9" i="9"/>
  <c r="O160" i="7"/>
  <c r="O159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12" i="7"/>
  <c r="AA123" i="7"/>
  <c r="AA122" i="7" s="1"/>
  <c r="AA72" i="7"/>
  <c r="AA71" i="7" s="1"/>
  <c r="AA160" i="7"/>
  <c r="AA159" i="7" s="1"/>
  <c r="O59" i="7"/>
  <c r="O123" i="7"/>
  <c r="O122" i="7" s="1"/>
  <c r="O112" i="7"/>
  <c r="O98" i="7" s="1"/>
  <c r="O263" i="7"/>
  <c r="AA47" i="7"/>
  <c r="AM160" i="7"/>
  <c r="AM159" i="7" s="1"/>
  <c r="O47" i="7"/>
  <c r="O72" i="7"/>
  <c r="O71" i="7" s="1"/>
  <c r="AM59" i="7"/>
  <c r="AA134" i="7"/>
  <c r="AA191" i="7"/>
  <c r="AA190" i="7" s="1"/>
  <c r="AA112" i="7"/>
  <c r="AM123" i="7"/>
  <c r="AM122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91" i="7"/>
  <c r="AM210" i="7"/>
  <c r="AM134" i="7"/>
  <c r="AM191" i="7"/>
  <c r="AM190" i="7" s="1"/>
  <c r="AA59" i="7"/>
  <c r="AM240" i="7"/>
  <c r="AM239" i="7" s="1"/>
  <c r="AM238" i="7" s="1"/>
  <c r="AM263" i="7"/>
  <c r="AM262" i="7" s="1"/>
  <c r="AM261" i="7" s="1"/>
  <c r="O134" i="7"/>
  <c r="AA210" i="7"/>
  <c r="O210" i="7"/>
  <c r="O240" i="7"/>
  <c r="O239" i="7" s="1"/>
  <c r="O238" i="7" s="1"/>
  <c r="O262" i="7"/>
  <c r="O261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32" i="7"/>
  <c r="AH231" i="7" s="1"/>
  <c r="AH230" i="7" s="1"/>
  <c r="AH229" i="7" s="1"/>
  <c r="AH225" i="7"/>
  <c r="AH224" i="7" s="1"/>
  <c r="AH223" i="7" s="1"/>
  <c r="AH216" i="7"/>
  <c r="AH215" i="7" s="1"/>
  <c r="AH212" i="7"/>
  <c r="AH211" i="7" s="1"/>
  <c r="AH202" i="7"/>
  <c r="AH196" i="7"/>
  <c r="AH192" i="7"/>
  <c r="AH165" i="7"/>
  <c r="AH161" i="7"/>
  <c r="AH146" i="7"/>
  <c r="AH145" i="7" s="1"/>
  <c r="AH140" i="7"/>
  <c r="AH135" i="7" s="1"/>
  <c r="AH128" i="7"/>
  <c r="AH124" i="7"/>
  <c r="AH117" i="7"/>
  <c r="AH113" i="7"/>
  <c r="AH110" i="7"/>
  <c r="AH104" i="7"/>
  <c r="AH99" i="7" s="1"/>
  <c r="AH66" i="7"/>
  <c r="AH60" i="7"/>
  <c r="AH52" i="7"/>
  <c r="AH48" i="7"/>
  <c r="J276" i="7"/>
  <c r="J275" i="7" s="1"/>
  <c r="J273" i="7"/>
  <c r="J268" i="7"/>
  <c r="J264" i="7"/>
  <c r="J253" i="7"/>
  <c r="J252" i="7" s="1"/>
  <c r="J250" i="7"/>
  <c r="J245" i="7"/>
  <c r="J241" i="7"/>
  <c r="J232" i="7"/>
  <c r="J231" i="7" s="1"/>
  <c r="J230" i="7" s="1"/>
  <c r="J229" i="7" s="1"/>
  <c r="J225" i="7"/>
  <c r="J224" i="7" s="1"/>
  <c r="J223" i="7" s="1"/>
  <c r="J216" i="7"/>
  <c r="J215" i="7" s="1"/>
  <c r="J212" i="7"/>
  <c r="J211" i="7" s="1"/>
  <c r="J202" i="7"/>
  <c r="J196" i="7"/>
  <c r="J192" i="7"/>
  <c r="J165" i="7"/>
  <c r="J161" i="7"/>
  <c r="J146" i="7"/>
  <c r="J145" i="7" s="1"/>
  <c r="J140" i="7"/>
  <c r="J135" i="7" s="1"/>
  <c r="J128" i="7"/>
  <c r="J124" i="7"/>
  <c r="J117" i="7"/>
  <c r="J110" i="7"/>
  <c r="J104" i="7"/>
  <c r="J99" i="7" s="1"/>
  <c r="J66" i="7"/>
  <c r="J60" i="7"/>
  <c r="J52" i="7"/>
  <c r="J48" i="7"/>
  <c r="V232" i="7"/>
  <c r="V231" i="7" s="1"/>
  <c r="V230" i="7" s="1"/>
  <c r="V229" i="7" s="1"/>
  <c r="V225" i="7"/>
  <c r="V224" i="7" s="1"/>
  <c r="V223" i="7" s="1"/>
  <c r="V216" i="7"/>
  <c r="V215" i="7" s="1"/>
  <c r="V212" i="7"/>
  <c r="V211" i="7" s="1"/>
  <c r="V202" i="7"/>
  <c r="V196" i="7"/>
  <c r="V192" i="7"/>
  <c r="V165" i="7"/>
  <c r="V161" i="7"/>
  <c r="V146" i="7"/>
  <c r="V145" i="7" s="1"/>
  <c r="V140" i="7"/>
  <c r="V135" i="7" s="1"/>
  <c r="V128" i="7"/>
  <c r="V124" i="7"/>
  <c r="V117" i="7"/>
  <c r="V113" i="7"/>
  <c r="V110" i="7"/>
  <c r="V104" i="7"/>
  <c r="V99" i="7" s="1"/>
  <c r="V66" i="7"/>
  <c r="V60" i="7"/>
  <c r="V52" i="7"/>
  <c r="V48" i="7"/>
  <c r="O97" i="7" l="1"/>
  <c r="AM46" i="7"/>
  <c r="AM16" i="7" s="1"/>
  <c r="V112" i="7"/>
  <c r="AH160" i="7"/>
  <c r="AH159" i="7" s="1"/>
  <c r="AA98" i="7"/>
  <c r="AA97" i="7" s="1"/>
  <c r="T13" i="9"/>
  <c r="Y8" i="12"/>
  <c r="O190" i="7"/>
  <c r="O189" i="7" s="1"/>
  <c r="O46" i="7"/>
  <c r="O16" i="7" s="1"/>
  <c r="AA189" i="7"/>
  <c r="AA46" i="7"/>
  <c r="AA16" i="7" s="1"/>
  <c r="AM98" i="7"/>
  <c r="AM97" i="7" s="1"/>
  <c r="J72" i="7"/>
  <c r="J71" i="7" s="1"/>
  <c r="AH72" i="7"/>
  <c r="AH71" i="7" s="1"/>
  <c r="AL72" i="7"/>
  <c r="AL71" i="7" s="1"/>
  <c r="AQ72" i="7"/>
  <c r="AQ71" i="7" s="1"/>
  <c r="V47" i="7"/>
  <c r="V123" i="7"/>
  <c r="V122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M189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40" i="7"/>
  <c r="J239" i="7" s="1"/>
  <c r="J238" i="7" s="1"/>
  <c r="J112" i="7"/>
  <c r="J98" i="7" s="1"/>
  <c r="J97" i="7" s="1"/>
  <c r="AH123" i="7"/>
  <c r="AH122" i="7" s="1"/>
  <c r="AH59" i="7"/>
  <c r="AH112" i="7"/>
  <c r="AF73" i="7"/>
  <c r="J59" i="7"/>
  <c r="V160" i="7"/>
  <c r="V159" i="7" s="1"/>
  <c r="J123" i="7"/>
  <c r="J122" i="7" s="1"/>
  <c r="J210" i="7"/>
  <c r="H73" i="7"/>
  <c r="AF77" i="7"/>
  <c r="T73" i="7"/>
  <c r="V59" i="7"/>
  <c r="V134" i="7"/>
  <c r="J263" i="7"/>
  <c r="J262" i="7" s="1"/>
  <c r="J261" i="7" s="1"/>
  <c r="J160" i="7"/>
  <c r="J159" i="7" s="1"/>
  <c r="V191" i="7"/>
  <c r="V190" i="7" s="1"/>
  <c r="AH191" i="7"/>
  <c r="AH190" i="7" s="1"/>
  <c r="J134" i="7"/>
  <c r="V210" i="7"/>
  <c r="J191" i="7"/>
  <c r="J190" i="7" s="1"/>
  <c r="AH210" i="7"/>
  <c r="AH134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96" i="7"/>
  <c r="T111" i="7"/>
  <c r="H111" i="7"/>
  <c r="AQ110" i="7"/>
  <c r="AP110" i="7"/>
  <c r="AO110" i="7"/>
  <c r="AN110" i="7"/>
  <c r="AL110" i="7"/>
  <c r="AK110" i="7"/>
  <c r="AJ110" i="7"/>
  <c r="AI110" i="7"/>
  <c r="AG110" i="7"/>
  <c r="AE110" i="7"/>
  <c r="AD110" i="7"/>
  <c r="AC110" i="7"/>
  <c r="AB110" i="7"/>
  <c r="Z110" i="7"/>
  <c r="Y110" i="7"/>
  <c r="X110" i="7"/>
  <c r="W110" i="7"/>
  <c r="U110" i="7"/>
  <c r="S110" i="7"/>
  <c r="R110" i="7"/>
  <c r="Q110" i="7"/>
  <c r="P110" i="7"/>
  <c r="N110" i="7"/>
  <c r="M110" i="7"/>
  <c r="L110" i="7"/>
  <c r="K110" i="7"/>
  <c r="I110" i="7"/>
  <c r="K104" i="7"/>
  <c r="K99" i="7" s="1"/>
  <c r="AQ104" i="7"/>
  <c r="AQ99" i="7" s="1"/>
  <c r="AF111" i="7"/>
  <c r="AV38" i="7" s="1"/>
  <c r="AO232" i="7"/>
  <c r="AO231" i="7" s="1"/>
  <c r="AO230" i="7" s="1"/>
  <c r="AO229" i="7" s="1"/>
  <c r="I232" i="7"/>
  <c r="I231" i="7" s="1"/>
  <c r="I230" i="7" s="1"/>
  <c r="I229" i="7" s="1"/>
  <c r="I66" i="7"/>
  <c r="I60" i="7"/>
  <c r="AF234" i="7"/>
  <c r="AV74" i="7" s="1"/>
  <c r="T234" i="7"/>
  <c r="AU74" i="7" s="1"/>
  <c r="H234" i="7"/>
  <c r="AT74" i="7" s="1"/>
  <c r="AF233" i="7"/>
  <c r="AV73" i="7" s="1"/>
  <c r="T233" i="7"/>
  <c r="AU73" i="7" s="1"/>
  <c r="H233" i="7"/>
  <c r="AT73" i="7" s="1"/>
  <c r="AQ232" i="7"/>
  <c r="AQ231" i="7" s="1"/>
  <c r="AQ230" i="7" s="1"/>
  <c r="AQ229" i="7" s="1"/>
  <c r="AP232" i="7"/>
  <c r="AP231" i="7" s="1"/>
  <c r="AP230" i="7" s="1"/>
  <c r="AP229" i="7" s="1"/>
  <c r="AN232" i="7"/>
  <c r="AN231" i="7" s="1"/>
  <c r="AN230" i="7" s="1"/>
  <c r="AN229" i="7" s="1"/>
  <c r="AL232" i="7"/>
  <c r="AL231" i="7" s="1"/>
  <c r="AL230" i="7" s="1"/>
  <c r="AL229" i="7" s="1"/>
  <c r="AK232" i="7"/>
  <c r="AK231" i="7" s="1"/>
  <c r="AK230" i="7" s="1"/>
  <c r="AK229" i="7" s="1"/>
  <c r="AJ232" i="7"/>
  <c r="AJ231" i="7" s="1"/>
  <c r="AJ230" i="7" s="1"/>
  <c r="AJ229" i="7" s="1"/>
  <c r="AI232" i="7"/>
  <c r="AI231" i="7" s="1"/>
  <c r="AI230" i="7" s="1"/>
  <c r="AI229" i="7" s="1"/>
  <c r="AG232" i="7"/>
  <c r="AG231" i="7" s="1"/>
  <c r="AG230" i="7" s="1"/>
  <c r="AG229" i="7" s="1"/>
  <c r="AE232" i="7"/>
  <c r="AE231" i="7" s="1"/>
  <c r="AE230" i="7" s="1"/>
  <c r="AE229" i="7" s="1"/>
  <c r="AD232" i="7"/>
  <c r="AD231" i="7" s="1"/>
  <c r="AD230" i="7" s="1"/>
  <c r="AD229" i="7" s="1"/>
  <c r="AC232" i="7"/>
  <c r="AC231" i="7" s="1"/>
  <c r="AC230" i="7" s="1"/>
  <c r="AC229" i="7" s="1"/>
  <c r="AB232" i="7"/>
  <c r="AB231" i="7" s="1"/>
  <c r="AB230" i="7" s="1"/>
  <c r="AB229" i="7" s="1"/>
  <c r="Z232" i="7"/>
  <c r="Z231" i="7" s="1"/>
  <c r="Z230" i="7" s="1"/>
  <c r="Z229" i="7" s="1"/>
  <c r="Y232" i="7"/>
  <c r="Y231" i="7" s="1"/>
  <c r="Y230" i="7" s="1"/>
  <c r="Y229" i="7" s="1"/>
  <c r="X232" i="7"/>
  <c r="X231" i="7" s="1"/>
  <c r="X230" i="7" s="1"/>
  <c r="X229" i="7" s="1"/>
  <c r="W232" i="7"/>
  <c r="W231" i="7" s="1"/>
  <c r="W230" i="7" s="1"/>
  <c r="W229" i="7" s="1"/>
  <c r="U232" i="7"/>
  <c r="U231" i="7" s="1"/>
  <c r="U230" i="7" s="1"/>
  <c r="U229" i="7" s="1"/>
  <c r="S232" i="7"/>
  <c r="S231" i="7" s="1"/>
  <c r="S230" i="7" s="1"/>
  <c r="S229" i="7" s="1"/>
  <c r="R232" i="7"/>
  <c r="R231" i="7" s="1"/>
  <c r="R230" i="7" s="1"/>
  <c r="R229" i="7" s="1"/>
  <c r="Q232" i="7"/>
  <c r="Q231" i="7" s="1"/>
  <c r="Q230" i="7" s="1"/>
  <c r="Q229" i="7" s="1"/>
  <c r="P232" i="7"/>
  <c r="P231" i="7" s="1"/>
  <c r="P230" i="7" s="1"/>
  <c r="P229" i="7" s="1"/>
  <c r="N232" i="7"/>
  <c r="N231" i="7" s="1"/>
  <c r="N230" i="7" s="1"/>
  <c r="N229" i="7" s="1"/>
  <c r="M232" i="7"/>
  <c r="M231" i="7" s="1"/>
  <c r="M230" i="7" s="1"/>
  <c r="M229" i="7" s="1"/>
  <c r="L232" i="7"/>
  <c r="L231" i="7" s="1"/>
  <c r="L230" i="7" s="1"/>
  <c r="L229" i="7" s="1"/>
  <c r="K232" i="7"/>
  <c r="K231" i="7" s="1"/>
  <c r="K230" i="7" s="1"/>
  <c r="K229" i="7" s="1"/>
  <c r="V98" i="7" l="1"/>
  <c r="V97" i="7" s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J189" i="7"/>
  <c r="AV62" i="7"/>
  <c r="AF9" i="9"/>
  <c r="T9" i="9"/>
  <c r="AH98" i="7"/>
  <c r="AH97" i="7" s="1"/>
  <c r="H71" i="7"/>
  <c r="T72" i="7"/>
  <c r="AH46" i="7"/>
  <c r="AH16" i="7" s="1"/>
  <c r="T71" i="7"/>
  <c r="AH189" i="7"/>
  <c r="AF72" i="7"/>
  <c r="H72" i="7"/>
  <c r="V46" i="7"/>
  <c r="V16" i="7" s="1"/>
  <c r="AF110" i="7"/>
  <c r="V189" i="7"/>
  <c r="I59" i="7"/>
  <c r="I46" i="7" s="1"/>
  <c r="I16" i="7" s="1"/>
  <c r="T229" i="7"/>
  <c r="T110" i="7"/>
  <c r="H110" i="7"/>
  <c r="H229" i="7"/>
  <c r="T230" i="7"/>
  <c r="H231" i="7"/>
  <c r="G36" i="5" s="1"/>
  <c r="AF232" i="7"/>
  <c r="AF230" i="7"/>
  <c r="AF229" i="7"/>
  <c r="H232" i="7"/>
  <c r="T231" i="7"/>
  <c r="H36" i="5" s="1"/>
  <c r="AF231" i="7"/>
  <c r="I36" i="5" s="1"/>
  <c r="T232" i="7"/>
  <c r="H230" i="7"/>
  <c r="AF204" i="7"/>
  <c r="AV31" i="7" s="1"/>
  <c r="AF203" i="7"/>
  <c r="AV30" i="7" s="1"/>
  <c r="AF201" i="7"/>
  <c r="AF200" i="7"/>
  <c r="AF199" i="7"/>
  <c r="AF198" i="7"/>
  <c r="AF197" i="7"/>
  <c r="AF195" i="7"/>
  <c r="AF194" i="7"/>
  <c r="AF193" i="7"/>
  <c r="AF278" i="7"/>
  <c r="AF277" i="7"/>
  <c r="AF274" i="7"/>
  <c r="AF272" i="7"/>
  <c r="AF271" i="7"/>
  <c r="AF270" i="7"/>
  <c r="AF269" i="7"/>
  <c r="AF267" i="7"/>
  <c r="AF266" i="7"/>
  <c r="AF265" i="7"/>
  <c r="AF255" i="7"/>
  <c r="AF254" i="7"/>
  <c r="AF251" i="7"/>
  <c r="AF249" i="7"/>
  <c r="AF248" i="7"/>
  <c r="AF247" i="7"/>
  <c r="AF246" i="7"/>
  <c r="AF244" i="7"/>
  <c r="AF243" i="7"/>
  <c r="AF242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69" i="7"/>
  <c r="AF168" i="7"/>
  <c r="AF167" i="7"/>
  <c r="AF166" i="7"/>
  <c r="AF164" i="7"/>
  <c r="AF163" i="7"/>
  <c r="AF162" i="7"/>
  <c r="AF147" i="7"/>
  <c r="AF144" i="7"/>
  <c r="AF143" i="7"/>
  <c r="AF142" i="7"/>
  <c r="AF141" i="7"/>
  <c r="AF132" i="7"/>
  <c r="AF131" i="7"/>
  <c r="AF130" i="7"/>
  <c r="AF129" i="7"/>
  <c r="AF127" i="7"/>
  <c r="AF126" i="7"/>
  <c r="AF125" i="7"/>
  <c r="AF119" i="7"/>
  <c r="AF118" i="7"/>
  <c r="AF116" i="7"/>
  <c r="AF114" i="7"/>
  <c r="AF109" i="7"/>
  <c r="AF108" i="7"/>
  <c r="AF107" i="7"/>
  <c r="AF106" i="7"/>
  <c r="AF105" i="7"/>
  <c r="AF227" i="7"/>
  <c r="AF226" i="7"/>
  <c r="AF218" i="7"/>
  <c r="AF217" i="7"/>
  <c r="AF214" i="7"/>
  <c r="AF213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9" i="7"/>
  <c r="T168" i="7"/>
  <c r="T167" i="7"/>
  <c r="T166" i="7"/>
  <c r="T164" i="7"/>
  <c r="T163" i="7"/>
  <c r="T162" i="7"/>
  <c r="T147" i="7"/>
  <c r="T144" i="7"/>
  <c r="T143" i="7"/>
  <c r="T142" i="7"/>
  <c r="T141" i="7"/>
  <c r="T132" i="7"/>
  <c r="T131" i="7"/>
  <c r="T130" i="7"/>
  <c r="T129" i="7"/>
  <c r="T127" i="7"/>
  <c r="T126" i="7"/>
  <c r="T125" i="7"/>
  <c r="T119" i="7"/>
  <c r="T118" i="7"/>
  <c r="T116" i="7"/>
  <c r="T114" i="7"/>
  <c r="T109" i="7"/>
  <c r="T108" i="7"/>
  <c r="T107" i="7"/>
  <c r="T106" i="7"/>
  <c r="T105" i="7"/>
  <c r="T227" i="7"/>
  <c r="T226" i="7"/>
  <c r="T218" i="7"/>
  <c r="T217" i="7"/>
  <c r="T214" i="7"/>
  <c r="T213" i="7"/>
  <c r="T204" i="7"/>
  <c r="AU31" i="7" s="1"/>
  <c r="T203" i="7"/>
  <c r="AU30" i="7" s="1"/>
  <c r="T201" i="7"/>
  <c r="T200" i="7"/>
  <c r="T199" i="7"/>
  <c r="T198" i="7"/>
  <c r="T197" i="7"/>
  <c r="T195" i="7"/>
  <c r="T194" i="7"/>
  <c r="T193" i="7"/>
  <c r="AQ276" i="7"/>
  <c r="AP276" i="7"/>
  <c r="AP275" i="7" s="1"/>
  <c r="AO276" i="7"/>
  <c r="AO275" i="7" s="1"/>
  <c r="AN276" i="7"/>
  <c r="AN275" i="7" s="1"/>
  <c r="AL276" i="7"/>
  <c r="AL275" i="7" s="1"/>
  <c r="AK276" i="7"/>
  <c r="AK275" i="7" s="1"/>
  <c r="AJ276" i="7"/>
  <c r="AJ275" i="7" s="1"/>
  <c r="AI276" i="7"/>
  <c r="AQ275" i="7"/>
  <c r="AQ273" i="7"/>
  <c r="AP273" i="7"/>
  <c r="AO273" i="7"/>
  <c r="AN273" i="7"/>
  <c r="AL273" i="7"/>
  <c r="AK273" i="7"/>
  <c r="AJ273" i="7"/>
  <c r="AI273" i="7"/>
  <c r="AQ268" i="7"/>
  <c r="AP268" i="7"/>
  <c r="AO268" i="7"/>
  <c r="AN268" i="7"/>
  <c r="AL268" i="7"/>
  <c r="AK268" i="7"/>
  <c r="AJ268" i="7"/>
  <c r="AI268" i="7"/>
  <c r="AQ264" i="7"/>
  <c r="AP264" i="7"/>
  <c r="AO264" i="7"/>
  <c r="AN264" i="7"/>
  <c r="AN263" i="7" s="1"/>
  <c r="AL264" i="7"/>
  <c r="AL263" i="7" s="1"/>
  <c r="AK264" i="7"/>
  <c r="AJ264" i="7"/>
  <c r="AI264" i="7"/>
  <c r="AQ253" i="7"/>
  <c r="AP253" i="7"/>
  <c r="AP252" i="7" s="1"/>
  <c r="AO253" i="7"/>
  <c r="AO252" i="7" s="1"/>
  <c r="AN253" i="7"/>
  <c r="AN252" i="7" s="1"/>
  <c r="AL253" i="7"/>
  <c r="AL252" i="7" s="1"/>
  <c r="AK253" i="7"/>
  <c r="AK252" i="7" s="1"/>
  <c r="AJ253" i="7"/>
  <c r="AJ252" i="7" s="1"/>
  <c r="AI253" i="7"/>
  <c r="AQ252" i="7"/>
  <c r="AQ250" i="7"/>
  <c r="AP250" i="7"/>
  <c r="AO250" i="7"/>
  <c r="AN250" i="7"/>
  <c r="AL250" i="7"/>
  <c r="AK250" i="7"/>
  <c r="AJ250" i="7"/>
  <c r="AI250" i="7"/>
  <c r="AQ245" i="7"/>
  <c r="AP245" i="7"/>
  <c r="AO245" i="7"/>
  <c r="AN245" i="7"/>
  <c r="AL245" i="7"/>
  <c r="AK245" i="7"/>
  <c r="AJ245" i="7"/>
  <c r="AI245" i="7"/>
  <c r="AQ241" i="7"/>
  <c r="AP241" i="7"/>
  <c r="AO241" i="7"/>
  <c r="AO240" i="7" s="1"/>
  <c r="AN241" i="7"/>
  <c r="AN240" i="7" s="1"/>
  <c r="AL241" i="7"/>
  <c r="AK241" i="7"/>
  <c r="AJ241" i="7"/>
  <c r="AJ240" i="7" s="1"/>
  <c r="AI241" i="7"/>
  <c r="AI240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65" i="7"/>
  <c r="AP165" i="7"/>
  <c r="AO165" i="7"/>
  <c r="AN165" i="7"/>
  <c r="AL165" i="7"/>
  <c r="AK165" i="7"/>
  <c r="AJ165" i="7"/>
  <c r="AI165" i="7"/>
  <c r="AG165" i="7"/>
  <c r="AQ161" i="7"/>
  <c r="AP161" i="7"/>
  <c r="AO161" i="7"/>
  <c r="AN161" i="7"/>
  <c r="AL161" i="7"/>
  <c r="AK161" i="7"/>
  <c r="AJ161" i="7"/>
  <c r="AI161" i="7"/>
  <c r="AG161" i="7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40" i="7"/>
  <c r="AQ135" i="7" s="1"/>
  <c r="AP140" i="7"/>
  <c r="AP135" i="7" s="1"/>
  <c r="AO140" i="7"/>
  <c r="AO135" i="7" s="1"/>
  <c r="AN140" i="7"/>
  <c r="AN135" i="7" s="1"/>
  <c r="AL140" i="7"/>
  <c r="AL135" i="7" s="1"/>
  <c r="AK140" i="7"/>
  <c r="AK135" i="7" s="1"/>
  <c r="AJ140" i="7"/>
  <c r="AJ135" i="7" s="1"/>
  <c r="AI140" i="7"/>
  <c r="AI135" i="7" s="1"/>
  <c r="AG140" i="7"/>
  <c r="AG135" i="7" s="1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P104" i="7"/>
  <c r="AP99" i="7" s="1"/>
  <c r="AO104" i="7"/>
  <c r="AO99" i="7" s="1"/>
  <c r="AN104" i="7"/>
  <c r="AN99" i="7" s="1"/>
  <c r="AL104" i="7"/>
  <c r="AL99" i="7" s="1"/>
  <c r="AK104" i="7"/>
  <c r="AK99" i="7" s="1"/>
  <c r="AJ104" i="7"/>
  <c r="AJ99" i="7" s="1"/>
  <c r="AI104" i="7"/>
  <c r="AI99" i="7" s="1"/>
  <c r="AG104" i="7"/>
  <c r="AG99" i="7" s="1"/>
  <c r="AQ225" i="7"/>
  <c r="AQ224" i="7" s="1"/>
  <c r="AQ223" i="7" s="1"/>
  <c r="AP225" i="7"/>
  <c r="AP224" i="7" s="1"/>
  <c r="AP223" i="7" s="1"/>
  <c r="AO225" i="7"/>
  <c r="AO224" i="7" s="1"/>
  <c r="AO223" i="7" s="1"/>
  <c r="AN225" i="7"/>
  <c r="AN224" i="7" s="1"/>
  <c r="AN223" i="7" s="1"/>
  <c r="AL225" i="7"/>
  <c r="AL224" i="7" s="1"/>
  <c r="AL223" i="7" s="1"/>
  <c r="AK225" i="7"/>
  <c r="AK224" i="7" s="1"/>
  <c r="AK223" i="7" s="1"/>
  <c r="AJ225" i="7"/>
  <c r="AJ224" i="7" s="1"/>
  <c r="AJ223" i="7" s="1"/>
  <c r="AI225" i="7"/>
  <c r="AI224" i="7" s="1"/>
  <c r="AI223" i="7" s="1"/>
  <c r="AG225" i="7"/>
  <c r="AQ216" i="7"/>
  <c r="AQ215" i="7" s="1"/>
  <c r="AP216" i="7"/>
  <c r="AP215" i="7" s="1"/>
  <c r="AO216" i="7"/>
  <c r="AO215" i="7" s="1"/>
  <c r="AN216" i="7"/>
  <c r="AN215" i="7" s="1"/>
  <c r="AL216" i="7"/>
  <c r="AL215" i="7" s="1"/>
  <c r="AK216" i="7"/>
  <c r="AK215" i="7" s="1"/>
  <c r="AJ216" i="7"/>
  <c r="AJ215" i="7" s="1"/>
  <c r="AI216" i="7"/>
  <c r="AI215" i="7" s="1"/>
  <c r="AG216" i="7"/>
  <c r="AG215" i="7" s="1"/>
  <c r="AQ212" i="7"/>
  <c r="AQ211" i="7" s="1"/>
  <c r="AP212" i="7"/>
  <c r="AP211" i="7" s="1"/>
  <c r="AO212" i="7"/>
  <c r="AO211" i="7" s="1"/>
  <c r="AN212" i="7"/>
  <c r="AN211" i="7" s="1"/>
  <c r="AL212" i="7"/>
  <c r="AL211" i="7" s="1"/>
  <c r="AK212" i="7"/>
  <c r="AK211" i="7" s="1"/>
  <c r="AJ212" i="7"/>
  <c r="AJ211" i="7" s="1"/>
  <c r="AI212" i="7"/>
  <c r="AI211" i="7" s="1"/>
  <c r="AG212" i="7"/>
  <c r="AQ202" i="7"/>
  <c r="AP202" i="7"/>
  <c r="AO202" i="7"/>
  <c r="AN202" i="7"/>
  <c r="AL202" i="7"/>
  <c r="AK202" i="7"/>
  <c r="AJ202" i="7"/>
  <c r="AI202" i="7"/>
  <c r="AG202" i="7"/>
  <c r="AQ196" i="7"/>
  <c r="AP196" i="7"/>
  <c r="AO196" i="7"/>
  <c r="AN196" i="7"/>
  <c r="AL196" i="7"/>
  <c r="AK196" i="7"/>
  <c r="AJ196" i="7"/>
  <c r="AI196" i="7"/>
  <c r="AG196" i="7"/>
  <c r="AQ192" i="7"/>
  <c r="AP192" i="7"/>
  <c r="AO192" i="7"/>
  <c r="AN192" i="7"/>
  <c r="AL192" i="7"/>
  <c r="AK192" i="7"/>
  <c r="AJ192" i="7"/>
  <c r="AI192" i="7"/>
  <c r="AG192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65" i="7"/>
  <c r="AD165" i="7"/>
  <c r="AC165" i="7"/>
  <c r="AB165" i="7"/>
  <c r="Z165" i="7"/>
  <c r="Y165" i="7"/>
  <c r="X165" i="7"/>
  <c r="W165" i="7"/>
  <c r="U165" i="7"/>
  <c r="AE161" i="7"/>
  <c r="AD161" i="7"/>
  <c r="AC161" i="7"/>
  <c r="AB161" i="7"/>
  <c r="Z161" i="7"/>
  <c r="Y161" i="7"/>
  <c r="X161" i="7"/>
  <c r="W161" i="7"/>
  <c r="U161" i="7"/>
  <c r="AE146" i="7"/>
  <c r="AE145" i="7" s="1"/>
  <c r="AD146" i="7"/>
  <c r="AD145" i="7" s="1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E140" i="7"/>
  <c r="AE135" i="7" s="1"/>
  <c r="AD140" i="7"/>
  <c r="AD135" i="7" s="1"/>
  <c r="AC140" i="7"/>
  <c r="AC135" i="7" s="1"/>
  <c r="AB140" i="7"/>
  <c r="AB135" i="7" s="1"/>
  <c r="Z140" i="7"/>
  <c r="Z135" i="7" s="1"/>
  <c r="Y140" i="7"/>
  <c r="Y135" i="7" s="1"/>
  <c r="X140" i="7"/>
  <c r="X135" i="7" s="1"/>
  <c r="W140" i="7"/>
  <c r="W135" i="7" s="1"/>
  <c r="U140" i="7"/>
  <c r="U135" i="7" s="1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99" i="7" s="1"/>
  <c r="AD104" i="7"/>
  <c r="AD99" i="7" s="1"/>
  <c r="AC104" i="7"/>
  <c r="AC99" i="7" s="1"/>
  <c r="AB104" i="7"/>
  <c r="AB99" i="7" s="1"/>
  <c r="Z104" i="7"/>
  <c r="Z99" i="7" s="1"/>
  <c r="Y104" i="7"/>
  <c r="Y99" i="7" s="1"/>
  <c r="X104" i="7"/>
  <c r="X99" i="7" s="1"/>
  <c r="W104" i="7"/>
  <c r="W99" i="7" s="1"/>
  <c r="U104" i="7"/>
  <c r="U99" i="7" s="1"/>
  <c r="AE225" i="7"/>
  <c r="AE224" i="7" s="1"/>
  <c r="AE223" i="7" s="1"/>
  <c r="AD225" i="7"/>
  <c r="AD224" i="7" s="1"/>
  <c r="AD223" i="7" s="1"/>
  <c r="AC225" i="7"/>
  <c r="AC224" i="7" s="1"/>
  <c r="AC223" i="7" s="1"/>
  <c r="AB225" i="7"/>
  <c r="AB224" i="7" s="1"/>
  <c r="AB223" i="7" s="1"/>
  <c r="Z225" i="7"/>
  <c r="Z224" i="7" s="1"/>
  <c r="Z223" i="7" s="1"/>
  <c r="Y225" i="7"/>
  <c r="Y224" i="7" s="1"/>
  <c r="Y223" i="7" s="1"/>
  <c r="X225" i="7"/>
  <c r="X224" i="7" s="1"/>
  <c r="X223" i="7" s="1"/>
  <c r="W225" i="7"/>
  <c r="W224" i="7" s="1"/>
  <c r="W223" i="7" s="1"/>
  <c r="U225" i="7"/>
  <c r="U224" i="7" s="1"/>
  <c r="U223" i="7" s="1"/>
  <c r="AE216" i="7"/>
  <c r="AE215" i="7" s="1"/>
  <c r="AD216" i="7"/>
  <c r="AD215" i="7" s="1"/>
  <c r="AC216" i="7"/>
  <c r="AC215" i="7" s="1"/>
  <c r="AB216" i="7"/>
  <c r="AB215" i="7" s="1"/>
  <c r="Z216" i="7"/>
  <c r="Z215" i="7" s="1"/>
  <c r="Y216" i="7"/>
  <c r="Y215" i="7" s="1"/>
  <c r="X216" i="7"/>
  <c r="X215" i="7" s="1"/>
  <c r="W216" i="7"/>
  <c r="W215" i="7" s="1"/>
  <c r="U216" i="7"/>
  <c r="U215" i="7" s="1"/>
  <c r="AE212" i="7"/>
  <c r="AE211" i="7" s="1"/>
  <c r="AD212" i="7"/>
  <c r="AC212" i="7"/>
  <c r="AC211" i="7" s="1"/>
  <c r="AB212" i="7"/>
  <c r="AB211" i="7" s="1"/>
  <c r="Z212" i="7"/>
  <c r="Z211" i="7" s="1"/>
  <c r="Y212" i="7"/>
  <c r="Y211" i="7" s="1"/>
  <c r="X212" i="7"/>
  <c r="X211" i="7" s="1"/>
  <c r="W212" i="7"/>
  <c r="W211" i="7" s="1"/>
  <c r="U212" i="7"/>
  <c r="AD211" i="7"/>
  <c r="AE202" i="7"/>
  <c r="AD202" i="7"/>
  <c r="AC202" i="7"/>
  <c r="AB202" i="7"/>
  <c r="Z202" i="7"/>
  <c r="Y202" i="7"/>
  <c r="X202" i="7"/>
  <c r="W202" i="7"/>
  <c r="U202" i="7"/>
  <c r="AE196" i="7"/>
  <c r="AD196" i="7"/>
  <c r="AC196" i="7"/>
  <c r="AB196" i="7"/>
  <c r="Z196" i="7"/>
  <c r="Y196" i="7"/>
  <c r="X196" i="7"/>
  <c r="W196" i="7"/>
  <c r="U196" i="7"/>
  <c r="AE192" i="7"/>
  <c r="AD192" i="7"/>
  <c r="AC192" i="7"/>
  <c r="AB192" i="7"/>
  <c r="Z192" i="7"/>
  <c r="Y192" i="7"/>
  <c r="X192" i="7"/>
  <c r="W192" i="7"/>
  <c r="U192" i="7"/>
  <c r="AU27" i="7" l="1"/>
  <c r="AU20" i="7"/>
  <c r="AV21" i="7"/>
  <c r="AV22" i="7"/>
  <c r="AV27" i="7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40" i="7"/>
  <c r="AL239" i="7" s="1"/>
  <c r="AL238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4" i="7"/>
  <c r="AP134" i="7"/>
  <c r="AI134" i="7"/>
  <c r="Y134" i="7"/>
  <c r="AD134" i="7"/>
  <c r="W134" i="7"/>
  <c r="Z210" i="7"/>
  <c r="AE210" i="7"/>
  <c r="AC112" i="7"/>
  <c r="Z123" i="7"/>
  <c r="Z122" i="7" s="1"/>
  <c r="AE123" i="7"/>
  <c r="AE122" i="7" s="1"/>
  <c r="AL210" i="7"/>
  <c r="AJ112" i="7"/>
  <c r="AO112" i="7"/>
  <c r="AL123" i="7"/>
  <c r="AL122" i="7" s="1"/>
  <c r="AO160" i="7"/>
  <c r="AO159" i="7" s="1"/>
  <c r="AG191" i="7"/>
  <c r="AG190" i="7" s="1"/>
  <c r="AF268" i="7"/>
  <c r="AF273" i="7"/>
  <c r="AO210" i="7"/>
  <c r="AJ210" i="7"/>
  <c r="AL112" i="7"/>
  <c r="X191" i="7"/>
  <c r="X190" i="7" s="1"/>
  <c r="AC191" i="7"/>
  <c r="AC190" i="7" s="1"/>
  <c r="T196" i="7"/>
  <c r="T202" i="7"/>
  <c r="Y112" i="7"/>
  <c r="AD112" i="7"/>
  <c r="AD98" i="7" s="1"/>
  <c r="X112" i="7"/>
  <c r="U59" i="7"/>
  <c r="Z59" i="7"/>
  <c r="AE59" i="7"/>
  <c r="Y59" i="7"/>
  <c r="AD59" i="7"/>
  <c r="AN160" i="7"/>
  <c r="AN159" i="7" s="1"/>
  <c r="AQ160" i="7"/>
  <c r="AQ159" i="7" s="1"/>
  <c r="AF250" i="7"/>
  <c r="T113" i="7"/>
  <c r="T161" i="7"/>
  <c r="AF225" i="7"/>
  <c r="AF113" i="7"/>
  <c r="AF128" i="7"/>
  <c r="T192" i="7"/>
  <c r="W112" i="7"/>
  <c r="AB112" i="7"/>
  <c r="U112" i="7"/>
  <c r="AE112" i="7"/>
  <c r="T165" i="7"/>
  <c r="T48" i="7"/>
  <c r="X59" i="7"/>
  <c r="AC59" i="7"/>
  <c r="AK160" i="7"/>
  <c r="AK159" i="7" s="1"/>
  <c r="AP160" i="7"/>
  <c r="AP159" i="7" s="1"/>
  <c r="AJ160" i="7"/>
  <c r="AJ159" i="7" s="1"/>
  <c r="AI59" i="7"/>
  <c r="AN59" i="7"/>
  <c r="AF66" i="7"/>
  <c r="AN239" i="7"/>
  <c r="AN238" i="7" s="1"/>
  <c r="T140" i="7"/>
  <c r="U211" i="7"/>
  <c r="T212" i="7"/>
  <c r="AG145" i="7"/>
  <c r="AF145" i="7" s="1"/>
  <c r="AF146" i="7"/>
  <c r="AF48" i="7"/>
  <c r="T60" i="7"/>
  <c r="T223" i="7"/>
  <c r="T128" i="7"/>
  <c r="T135" i="7"/>
  <c r="AF192" i="7"/>
  <c r="AK210" i="7"/>
  <c r="AG211" i="7"/>
  <c r="AF211" i="7" s="1"/>
  <c r="AF212" i="7"/>
  <c r="AQ210" i="7"/>
  <c r="AF117" i="7"/>
  <c r="AF52" i="7"/>
  <c r="T99" i="7"/>
  <c r="T104" i="7"/>
  <c r="U123" i="7"/>
  <c r="T124" i="7"/>
  <c r="W59" i="7"/>
  <c r="T66" i="7"/>
  <c r="X210" i="7"/>
  <c r="AC210" i="7"/>
  <c r="T215" i="7"/>
  <c r="T216" i="7"/>
  <c r="U145" i="7"/>
  <c r="T145" i="7" s="1"/>
  <c r="T146" i="7"/>
  <c r="T52" i="7"/>
  <c r="AF196" i="7"/>
  <c r="AF216" i="7"/>
  <c r="AF124" i="7"/>
  <c r="AI252" i="7"/>
  <c r="AF252" i="7" s="1"/>
  <c r="AF253" i="7"/>
  <c r="AI275" i="7"/>
  <c r="AF275" i="7" s="1"/>
  <c r="AF276" i="7"/>
  <c r="AF202" i="7"/>
  <c r="AF215" i="7"/>
  <c r="AF99" i="7"/>
  <c r="AF104" i="7"/>
  <c r="AF140" i="7"/>
  <c r="AQ134" i="7"/>
  <c r="AI160" i="7"/>
  <c r="AI159" i="7" s="1"/>
  <c r="AF161" i="7"/>
  <c r="AG160" i="7"/>
  <c r="AF165" i="7"/>
  <c r="AF60" i="7"/>
  <c r="AF245" i="7"/>
  <c r="AI263" i="7"/>
  <c r="AF264" i="7"/>
  <c r="AN262" i="7"/>
  <c r="AN261" i="7" s="1"/>
  <c r="T225" i="7"/>
  <c r="T117" i="7"/>
  <c r="Z112" i="7"/>
  <c r="AB134" i="7"/>
  <c r="Z160" i="7"/>
  <c r="Z159" i="7" s="1"/>
  <c r="AB59" i="7"/>
  <c r="AO191" i="7"/>
  <c r="AO190" i="7" s="1"/>
  <c r="AL160" i="7"/>
  <c r="AL159" i="7" s="1"/>
  <c r="T224" i="7"/>
  <c r="X160" i="7"/>
  <c r="X159" i="7" s="1"/>
  <c r="AC160" i="7"/>
  <c r="AC159" i="7" s="1"/>
  <c r="AG224" i="7"/>
  <c r="AN134" i="7"/>
  <c r="AF241" i="7"/>
  <c r="AE134" i="7"/>
  <c r="X134" i="7"/>
  <c r="Z191" i="7"/>
  <c r="Z190" i="7" s="1"/>
  <c r="AO134" i="7"/>
  <c r="U191" i="7"/>
  <c r="U190" i="7" s="1"/>
  <c r="W123" i="7"/>
  <c r="W122" i="7" s="1"/>
  <c r="AB123" i="7"/>
  <c r="AB122" i="7" s="1"/>
  <c r="Y160" i="7"/>
  <c r="Y159" i="7" s="1"/>
  <c r="AD160" i="7"/>
  <c r="AD159" i="7" s="1"/>
  <c r="AI191" i="7"/>
  <c r="AI190" i="7" s="1"/>
  <c r="AN191" i="7"/>
  <c r="AN190" i="7" s="1"/>
  <c r="AL191" i="7"/>
  <c r="AL190" i="7" s="1"/>
  <c r="AQ191" i="7"/>
  <c r="AQ190" i="7" s="1"/>
  <c r="AK191" i="7"/>
  <c r="AK190" i="7" s="1"/>
  <c r="AN210" i="7"/>
  <c r="AI112" i="7"/>
  <c r="AN112" i="7"/>
  <c r="AG112" i="7"/>
  <c r="AQ112" i="7"/>
  <c r="AI123" i="7"/>
  <c r="AI122" i="7" s="1"/>
  <c r="AN123" i="7"/>
  <c r="AN122" i="7" s="1"/>
  <c r="AG123" i="7"/>
  <c r="AQ123" i="7"/>
  <c r="AQ122" i="7" s="1"/>
  <c r="AJ59" i="7"/>
  <c r="AO59" i="7"/>
  <c r="AO239" i="7"/>
  <c r="AO238" i="7" s="1"/>
  <c r="AQ240" i="7"/>
  <c r="AQ239" i="7" s="1"/>
  <c r="AQ238" i="7" s="1"/>
  <c r="AJ263" i="7"/>
  <c r="AJ262" i="7" s="1"/>
  <c r="AJ261" i="7" s="1"/>
  <c r="AO263" i="7"/>
  <c r="AO262" i="7" s="1"/>
  <c r="AO261" i="7" s="1"/>
  <c r="W210" i="7"/>
  <c r="Y123" i="7"/>
  <c r="Y122" i="7" s="1"/>
  <c r="AD123" i="7"/>
  <c r="AD122" i="7" s="1"/>
  <c r="X123" i="7"/>
  <c r="X122" i="7" s="1"/>
  <c r="AC123" i="7"/>
  <c r="AC122" i="7" s="1"/>
  <c r="W160" i="7"/>
  <c r="W159" i="7" s="1"/>
  <c r="AB160" i="7"/>
  <c r="AB159" i="7" s="1"/>
  <c r="U160" i="7"/>
  <c r="AE160" i="7"/>
  <c r="AE159" i="7" s="1"/>
  <c r="AP191" i="7"/>
  <c r="AP190" i="7" s="1"/>
  <c r="AJ191" i="7"/>
  <c r="AJ190" i="7" s="1"/>
  <c r="AK112" i="7"/>
  <c r="AP112" i="7"/>
  <c r="AK123" i="7"/>
  <c r="AK122" i="7" s="1"/>
  <c r="AP123" i="7"/>
  <c r="AP122" i="7" s="1"/>
  <c r="AJ123" i="7"/>
  <c r="AJ122" i="7" s="1"/>
  <c r="AO123" i="7"/>
  <c r="AO122" i="7" s="1"/>
  <c r="AG59" i="7"/>
  <c r="AL59" i="7"/>
  <c r="AQ59" i="7"/>
  <c r="AK59" i="7"/>
  <c r="AP59" i="7"/>
  <c r="AJ239" i="7"/>
  <c r="AJ238" i="7" s="1"/>
  <c r="AL262" i="7"/>
  <c r="AL261" i="7" s="1"/>
  <c r="AQ263" i="7"/>
  <c r="AQ262" i="7" s="1"/>
  <c r="AQ261" i="7" s="1"/>
  <c r="AP210" i="7"/>
  <c r="AB210" i="7"/>
  <c r="AJ134" i="7"/>
  <c r="AK263" i="7"/>
  <c r="AK262" i="7" s="1"/>
  <c r="AK261" i="7" s="1"/>
  <c r="AP263" i="7"/>
  <c r="AP262" i="7" s="1"/>
  <c r="AP261" i="7" s="1"/>
  <c r="AL134" i="7"/>
  <c r="AK240" i="7"/>
  <c r="AK239" i="7" s="1"/>
  <c r="AK238" i="7" s="1"/>
  <c r="AP240" i="7"/>
  <c r="AP239" i="7" s="1"/>
  <c r="AP238" i="7" s="1"/>
  <c r="W191" i="7"/>
  <c r="W190" i="7" s="1"/>
  <c r="AB191" i="7"/>
  <c r="AB190" i="7" s="1"/>
  <c r="AE191" i="7"/>
  <c r="AE190" i="7" s="1"/>
  <c r="AC134" i="7"/>
  <c r="Y210" i="7"/>
  <c r="Y191" i="7"/>
  <c r="Y190" i="7" s="1"/>
  <c r="AD191" i="7"/>
  <c r="AD190" i="7" s="1"/>
  <c r="AD210" i="7"/>
  <c r="Z134" i="7"/>
  <c r="S192" i="7"/>
  <c r="R192" i="7"/>
  <c r="Q192" i="7"/>
  <c r="P192" i="7"/>
  <c r="N192" i="7"/>
  <c r="M192" i="7"/>
  <c r="L192" i="7"/>
  <c r="K192" i="7"/>
  <c r="I202" i="7"/>
  <c r="I196" i="7"/>
  <c r="I192" i="7"/>
  <c r="S216" i="7"/>
  <c r="S215" i="7" s="1"/>
  <c r="R216" i="7"/>
  <c r="R215" i="7" s="1"/>
  <c r="Q216" i="7"/>
  <c r="Q215" i="7" s="1"/>
  <c r="P216" i="7"/>
  <c r="P215" i="7" s="1"/>
  <c r="N216" i="7"/>
  <c r="N215" i="7" s="1"/>
  <c r="M216" i="7"/>
  <c r="M215" i="7" s="1"/>
  <c r="L216" i="7"/>
  <c r="L215" i="7" s="1"/>
  <c r="K216" i="7"/>
  <c r="K215" i="7" s="1"/>
  <c r="I216" i="7"/>
  <c r="I215" i="7" s="1"/>
  <c r="S212" i="7"/>
  <c r="S211" i="7" s="1"/>
  <c r="R212" i="7"/>
  <c r="R211" i="7" s="1"/>
  <c r="Q212" i="7"/>
  <c r="Q211" i="7" s="1"/>
  <c r="P212" i="7"/>
  <c r="P211" i="7" s="1"/>
  <c r="N212" i="7"/>
  <c r="N211" i="7" s="1"/>
  <c r="M212" i="7"/>
  <c r="M211" i="7" s="1"/>
  <c r="L212" i="7"/>
  <c r="L211" i="7" s="1"/>
  <c r="K212" i="7"/>
  <c r="K211" i="7" s="1"/>
  <c r="I212" i="7"/>
  <c r="I211" i="7" s="1"/>
  <c r="I225" i="7"/>
  <c r="I224" i="7" s="1"/>
  <c r="I223" i="7" s="1"/>
  <c r="S104" i="7"/>
  <c r="S99" i="7" s="1"/>
  <c r="R104" i="7"/>
  <c r="R99" i="7" s="1"/>
  <c r="Q104" i="7"/>
  <c r="Q99" i="7" s="1"/>
  <c r="P104" i="7"/>
  <c r="P99" i="7" s="1"/>
  <c r="N104" i="7"/>
  <c r="N99" i="7" s="1"/>
  <c r="M104" i="7"/>
  <c r="M99" i="7" s="1"/>
  <c r="L104" i="7"/>
  <c r="L99" i="7" s="1"/>
  <c r="I104" i="7"/>
  <c r="I99" i="7" s="1"/>
  <c r="S113" i="7"/>
  <c r="R113" i="7"/>
  <c r="Q113" i="7"/>
  <c r="P113" i="7"/>
  <c r="N113" i="7"/>
  <c r="M113" i="7"/>
  <c r="L113" i="7"/>
  <c r="K113" i="7"/>
  <c r="I117" i="7"/>
  <c r="I113" i="7"/>
  <c r="S124" i="7"/>
  <c r="R124" i="7"/>
  <c r="Q124" i="7"/>
  <c r="P124" i="7"/>
  <c r="N124" i="7"/>
  <c r="M124" i="7"/>
  <c r="L124" i="7"/>
  <c r="K124" i="7"/>
  <c r="I124" i="7"/>
  <c r="I128" i="7"/>
  <c r="S140" i="7"/>
  <c r="S135" i="7" s="1"/>
  <c r="R140" i="7"/>
  <c r="R135" i="7" s="1"/>
  <c r="Q140" i="7"/>
  <c r="Q135" i="7" s="1"/>
  <c r="P140" i="7"/>
  <c r="P135" i="7" s="1"/>
  <c r="N140" i="7"/>
  <c r="N135" i="7" s="1"/>
  <c r="M140" i="7"/>
  <c r="M135" i="7" s="1"/>
  <c r="L140" i="7"/>
  <c r="L135" i="7" s="1"/>
  <c r="K140" i="7"/>
  <c r="K135" i="7" s="1"/>
  <c r="I140" i="7"/>
  <c r="I135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S161" i="7"/>
  <c r="R161" i="7"/>
  <c r="Q161" i="7"/>
  <c r="P161" i="7"/>
  <c r="N161" i="7"/>
  <c r="M161" i="7"/>
  <c r="L161" i="7"/>
  <c r="K161" i="7"/>
  <c r="I165" i="7"/>
  <c r="I161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97" i="7" l="1"/>
  <c r="J13" i="7"/>
  <c r="J10" i="9"/>
  <c r="AF190" i="7"/>
  <c r="I191" i="7"/>
  <c r="I190" i="7" s="1"/>
  <c r="T190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Z16" i="7" s="1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W98" i="7"/>
  <c r="W97" i="7" s="1"/>
  <c r="AL98" i="7"/>
  <c r="AL97" i="7" s="1"/>
  <c r="AI46" i="7"/>
  <c r="AI16" i="7" s="1"/>
  <c r="AC46" i="7"/>
  <c r="AC16" i="7" s="1"/>
  <c r="X46" i="7"/>
  <c r="X16" i="7" s="1"/>
  <c r="AN46" i="7"/>
  <c r="AN16" i="7" s="1"/>
  <c r="AN189" i="7"/>
  <c r="AE46" i="7"/>
  <c r="AE16" i="7" s="1"/>
  <c r="AC189" i="7"/>
  <c r="U98" i="7"/>
  <c r="AQ46" i="7"/>
  <c r="AQ16" i="7" s="1"/>
  <c r="Z189" i="7"/>
  <c r="AO189" i="7"/>
  <c r="AD46" i="7"/>
  <c r="AD16" i="7" s="1"/>
  <c r="AL189" i="7"/>
  <c r="AJ46" i="7"/>
  <c r="AJ16" i="7" s="1"/>
  <c r="AE189" i="7"/>
  <c r="AK189" i="7"/>
  <c r="AL46" i="7"/>
  <c r="AL16" i="7" s="1"/>
  <c r="AJ189" i="7"/>
  <c r="X189" i="7"/>
  <c r="W46" i="7"/>
  <c r="W16" i="7" s="1"/>
  <c r="AI210" i="7"/>
  <c r="AI189" i="7" s="1"/>
  <c r="R210" i="7"/>
  <c r="AB46" i="7"/>
  <c r="AB16" i="7" s="1"/>
  <c r="Y46" i="7"/>
  <c r="Y16" i="7" s="1"/>
  <c r="I123" i="7"/>
  <c r="I122" i="7" s="1"/>
  <c r="AP46" i="7"/>
  <c r="AP16" i="7" s="1"/>
  <c r="U134" i="7"/>
  <c r="T134" i="7" s="1"/>
  <c r="AB189" i="7"/>
  <c r="T112" i="7"/>
  <c r="U159" i="7"/>
  <c r="T159" i="7" s="1"/>
  <c r="T160" i="7"/>
  <c r="AG122" i="7"/>
  <c r="AF122" i="7" s="1"/>
  <c r="AF123" i="7"/>
  <c r="AG98" i="7"/>
  <c r="AF112" i="7"/>
  <c r="T191" i="7"/>
  <c r="AG223" i="7"/>
  <c r="AF223" i="7" s="1"/>
  <c r="AF224" i="7"/>
  <c r="AG134" i="7"/>
  <c r="AF134" i="7" s="1"/>
  <c r="AF135" i="7"/>
  <c r="I134" i="7"/>
  <c r="I112" i="7"/>
  <c r="I98" i="7" s="1"/>
  <c r="AO46" i="7"/>
  <c r="AO16" i="7" s="1"/>
  <c r="AI239" i="7"/>
  <c r="U122" i="7"/>
  <c r="T122" i="7" s="1"/>
  <c r="T123" i="7"/>
  <c r="U210" i="7"/>
  <c r="T210" i="7" s="1"/>
  <c r="T211" i="7"/>
  <c r="AG46" i="7"/>
  <c r="AG16" i="7" s="1"/>
  <c r="AF59" i="7"/>
  <c r="AP189" i="7"/>
  <c r="T47" i="7"/>
  <c r="AF47" i="7"/>
  <c r="AF191" i="7"/>
  <c r="L134" i="7"/>
  <c r="U46" i="7"/>
  <c r="U16" i="7" s="1"/>
  <c r="AK46" i="7"/>
  <c r="AK16" i="7" s="1"/>
  <c r="AG210" i="7"/>
  <c r="AQ189" i="7"/>
  <c r="AI262" i="7"/>
  <c r="AF263" i="7"/>
  <c r="AG159" i="7"/>
  <c r="AF159" i="7" s="1"/>
  <c r="AF160" i="7"/>
  <c r="T59" i="7"/>
  <c r="AF240" i="7"/>
  <c r="N134" i="7"/>
  <c r="M134" i="7"/>
  <c r="S134" i="7"/>
  <c r="I160" i="7"/>
  <c r="I159" i="7" s="1"/>
  <c r="K210" i="7"/>
  <c r="P210" i="7"/>
  <c r="W189" i="7"/>
  <c r="Q134" i="7"/>
  <c r="R134" i="7"/>
  <c r="M210" i="7"/>
  <c r="L210" i="7"/>
  <c r="AD189" i="7"/>
  <c r="N210" i="7"/>
  <c r="S210" i="7"/>
  <c r="Y189" i="7"/>
  <c r="P134" i="7"/>
  <c r="K134" i="7"/>
  <c r="Q210" i="7"/>
  <c r="I210" i="7"/>
  <c r="H169" i="7"/>
  <c r="H168" i="7"/>
  <c r="H167" i="7"/>
  <c r="H166" i="7"/>
  <c r="S165" i="7"/>
  <c r="S160" i="7" s="1"/>
  <c r="S159" i="7" s="1"/>
  <c r="R165" i="7"/>
  <c r="R160" i="7" s="1"/>
  <c r="R159" i="7" s="1"/>
  <c r="Q165" i="7"/>
  <c r="Q160" i="7" s="1"/>
  <c r="Q159" i="7" s="1"/>
  <c r="P165" i="7"/>
  <c r="P160" i="7" s="1"/>
  <c r="P159" i="7" s="1"/>
  <c r="N165" i="7"/>
  <c r="N160" i="7" s="1"/>
  <c r="N159" i="7" s="1"/>
  <c r="M165" i="7"/>
  <c r="M160" i="7" s="1"/>
  <c r="M159" i="7" s="1"/>
  <c r="L165" i="7"/>
  <c r="L160" i="7" s="1"/>
  <c r="L159" i="7" s="1"/>
  <c r="K165" i="7"/>
  <c r="K160" i="7" s="1"/>
  <c r="H164" i="7"/>
  <c r="H163" i="7"/>
  <c r="H162" i="7"/>
  <c r="H161" i="7"/>
  <c r="H147" i="7"/>
  <c r="H144" i="7"/>
  <c r="H143" i="7"/>
  <c r="H142" i="7"/>
  <c r="H141" i="7"/>
  <c r="H132" i="7"/>
  <c r="H131" i="7"/>
  <c r="H130" i="7"/>
  <c r="H129" i="7"/>
  <c r="S128" i="7"/>
  <c r="S123" i="7" s="1"/>
  <c r="S122" i="7" s="1"/>
  <c r="R128" i="7"/>
  <c r="R123" i="7" s="1"/>
  <c r="R122" i="7" s="1"/>
  <c r="Q128" i="7"/>
  <c r="Q123" i="7" s="1"/>
  <c r="Q122" i="7" s="1"/>
  <c r="P128" i="7"/>
  <c r="P123" i="7" s="1"/>
  <c r="P122" i="7" s="1"/>
  <c r="N128" i="7"/>
  <c r="N123" i="7" s="1"/>
  <c r="N122" i="7" s="1"/>
  <c r="M128" i="7"/>
  <c r="M123" i="7" s="1"/>
  <c r="M122" i="7" s="1"/>
  <c r="L128" i="7"/>
  <c r="L123" i="7" s="1"/>
  <c r="L122" i="7" s="1"/>
  <c r="K128" i="7"/>
  <c r="K123" i="7" s="1"/>
  <c r="K122" i="7" s="1"/>
  <c r="H127" i="7"/>
  <c r="H126" i="7"/>
  <c r="H125" i="7"/>
  <c r="H108" i="7"/>
  <c r="H109" i="7"/>
  <c r="H119" i="7"/>
  <c r="H118" i="7"/>
  <c r="S117" i="7"/>
  <c r="S112" i="7" s="1"/>
  <c r="S98" i="7" s="1"/>
  <c r="R117" i="7"/>
  <c r="R112" i="7" s="1"/>
  <c r="R98" i="7" s="1"/>
  <c r="Q117" i="7"/>
  <c r="Q112" i="7" s="1"/>
  <c r="Q98" i="7" s="1"/>
  <c r="P117" i="7"/>
  <c r="P112" i="7" s="1"/>
  <c r="P98" i="7" s="1"/>
  <c r="N117" i="7"/>
  <c r="N112" i="7" s="1"/>
  <c r="N98" i="7" s="1"/>
  <c r="M117" i="7"/>
  <c r="M112" i="7" s="1"/>
  <c r="M98" i="7" s="1"/>
  <c r="L117" i="7"/>
  <c r="L112" i="7" s="1"/>
  <c r="L98" i="7" s="1"/>
  <c r="K117" i="7"/>
  <c r="K112" i="7" s="1"/>
  <c r="K98" i="7" s="1"/>
  <c r="H116" i="7"/>
  <c r="H114" i="7"/>
  <c r="H107" i="7"/>
  <c r="H106" i="7"/>
  <c r="H105" i="7"/>
  <c r="H99" i="7"/>
  <c r="R97" i="7" l="1"/>
  <c r="S97" i="7"/>
  <c r="N97" i="7"/>
  <c r="I97" i="7"/>
  <c r="U97" i="7"/>
  <c r="P97" i="7"/>
  <c r="Q97" i="7"/>
  <c r="M97" i="7"/>
  <c r="L97" i="7"/>
  <c r="AG97" i="7"/>
  <c r="H28" i="5"/>
  <c r="I28" i="5"/>
  <c r="AF16" i="7"/>
  <c r="T16" i="7"/>
  <c r="H27" i="5"/>
  <c r="Z12" i="7"/>
  <c r="I189" i="7"/>
  <c r="AB12" i="7"/>
  <c r="AI12" i="7"/>
  <c r="AD12" i="7"/>
  <c r="X12" i="7"/>
  <c r="T98" i="7"/>
  <c r="T97" i="7"/>
  <c r="AJ12" i="7"/>
  <c r="Y12" i="7"/>
  <c r="W12" i="7"/>
  <c r="I27" i="5"/>
  <c r="AE12" i="7"/>
  <c r="AC12" i="7"/>
  <c r="AL12" i="7"/>
  <c r="AN12" i="7"/>
  <c r="AP12" i="7"/>
  <c r="AQ12" i="7"/>
  <c r="AO12" i="7"/>
  <c r="AK12" i="7"/>
  <c r="T46" i="7"/>
  <c r="U189" i="7"/>
  <c r="AI261" i="7"/>
  <c r="AF261" i="7" s="1"/>
  <c r="AF262" i="7"/>
  <c r="AF210" i="7"/>
  <c r="AG189" i="7"/>
  <c r="AI238" i="7"/>
  <c r="AF238" i="7" s="1"/>
  <c r="AF239" i="7"/>
  <c r="AF98" i="7"/>
  <c r="AF46" i="7"/>
  <c r="H165" i="7"/>
  <c r="K159" i="7"/>
  <c r="H159" i="7" s="1"/>
  <c r="H160" i="7"/>
  <c r="H112" i="7"/>
  <c r="H146" i="7"/>
  <c r="H145" i="7"/>
  <c r="H117" i="7"/>
  <c r="H124" i="7"/>
  <c r="H128" i="7"/>
  <c r="H140" i="7"/>
  <c r="H113" i="7"/>
  <c r="H104" i="7"/>
  <c r="K97" i="7" l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97" i="7"/>
  <c r="Y11" i="7"/>
  <c r="AK11" i="7"/>
  <c r="T189" i="7"/>
  <c r="AF189" i="7"/>
  <c r="H97" i="7"/>
  <c r="H135" i="7"/>
  <c r="H134" i="7"/>
  <c r="H123" i="7"/>
  <c r="H122" i="7"/>
  <c r="H98" i="7"/>
  <c r="AG10" i="12" l="1"/>
  <c r="AG10" i="9"/>
  <c r="AF12" i="7"/>
  <c r="AG11" i="7"/>
  <c r="T12" i="7"/>
  <c r="T10" i="12" s="1"/>
  <c r="U11" i="7"/>
  <c r="L196" i="7"/>
  <c r="H199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41" i="7"/>
  <c r="K241" i="7"/>
  <c r="L241" i="7"/>
  <c r="M241" i="7"/>
  <c r="N241" i="7"/>
  <c r="H242" i="7"/>
  <c r="H243" i="7"/>
  <c r="H244" i="7"/>
  <c r="I245" i="7"/>
  <c r="K245" i="7"/>
  <c r="L245" i="7"/>
  <c r="M245" i="7"/>
  <c r="N245" i="7"/>
  <c r="H246" i="7"/>
  <c r="H247" i="7"/>
  <c r="H248" i="7"/>
  <c r="H249" i="7"/>
  <c r="I250" i="7"/>
  <c r="K250" i="7"/>
  <c r="L250" i="7"/>
  <c r="M250" i="7"/>
  <c r="N250" i="7"/>
  <c r="H251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40" i="7"/>
  <c r="H48" i="7"/>
  <c r="H52" i="7"/>
  <c r="H66" i="7"/>
  <c r="H245" i="7"/>
  <c r="H250" i="7"/>
  <c r="K240" i="7"/>
  <c r="N240" i="7"/>
  <c r="H241" i="7"/>
  <c r="M240" i="7"/>
  <c r="I240" i="7"/>
  <c r="H16" i="7" l="1"/>
  <c r="H46" i="7"/>
  <c r="H59" i="7"/>
  <c r="H47" i="7"/>
  <c r="H240" i="7"/>
  <c r="S225" i="7" l="1"/>
  <c r="S224" i="7" s="1"/>
  <c r="S223" i="7" s="1"/>
  <c r="R225" i="7"/>
  <c r="R224" i="7" s="1"/>
  <c r="R223" i="7" s="1"/>
  <c r="Q225" i="7"/>
  <c r="Q224" i="7" s="1"/>
  <c r="Q223" i="7" s="1"/>
  <c r="P225" i="7"/>
  <c r="P224" i="7" s="1"/>
  <c r="P223" i="7" s="1"/>
  <c r="N225" i="7"/>
  <c r="N224" i="7" s="1"/>
  <c r="N223" i="7" s="1"/>
  <c r="M225" i="7"/>
  <c r="M224" i="7" s="1"/>
  <c r="M223" i="7" s="1"/>
  <c r="L225" i="7"/>
  <c r="L224" i="7" s="1"/>
  <c r="L223" i="7" s="1"/>
  <c r="K225" i="7"/>
  <c r="K224" i="7" s="1"/>
  <c r="S202" i="7"/>
  <c r="R202" i="7"/>
  <c r="Q202" i="7"/>
  <c r="P202" i="7"/>
  <c r="N202" i="7"/>
  <c r="M202" i="7"/>
  <c r="L202" i="7"/>
  <c r="L191" i="7" s="1"/>
  <c r="L190" i="7" s="1"/>
  <c r="K202" i="7"/>
  <c r="S196" i="7"/>
  <c r="S191" i="7" s="1"/>
  <c r="S190" i="7" s="1"/>
  <c r="R196" i="7"/>
  <c r="Q196" i="7"/>
  <c r="P196" i="7"/>
  <c r="N191" i="7"/>
  <c r="N190" i="7" s="1"/>
  <c r="M196" i="7"/>
  <c r="K196" i="7"/>
  <c r="Q191" i="7" l="1"/>
  <c r="M191" i="7"/>
  <c r="R191" i="7"/>
  <c r="P191" i="7"/>
  <c r="K191" i="7"/>
  <c r="K190" i="7" s="1"/>
  <c r="N189" i="7"/>
  <c r="N12" i="7" s="1"/>
  <c r="S189" i="7"/>
  <c r="S12" i="7" s="1"/>
  <c r="L189" i="7"/>
  <c r="L12" i="7" s="1"/>
  <c r="K223" i="7"/>
  <c r="H204" i="7"/>
  <c r="H203" i="7"/>
  <c r="AT30" i="7" s="1"/>
  <c r="H201" i="7"/>
  <c r="H200" i="7"/>
  <c r="H198" i="7"/>
  <c r="H197" i="7"/>
  <c r="H195" i="7"/>
  <c r="H194" i="7"/>
  <c r="H193" i="7"/>
  <c r="H227" i="7"/>
  <c r="H226" i="7"/>
  <c r="H218" i="7"/>
  <c r="AT41" i="7" s="1"/>
  <c r="H217" i="7"/>
  <c r="AT40" i="7" s="1"/>
  <c r="H214" i="7"/>
  <c r="AT26" i="7" s="1"/>
  <c r="H213" i="7"/>
  <c r="T30" i="9"/>
  <c r="T28" i="9"/>
  <c r="T27" i="9"/>
  <c r="T25" i="9"/>
  <c r="T23" i="9"/>
  <c r="T22" i="9"/>
  <c r="T19" i="9"/>
  <c r="T18" i="9"/>
  <c r="T15" i="9"/>
  <c r="AT48" i="7" l="1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90" i="7"/>
  <c r="Q189" i="7" s="1"/>
  <c r="Q12" i="7" s="1"/>
  <c r="P190" i="7"/>
  <c r="P189" i="7" s="1"/>
  <c r="P12" i="7" s="1"/>
  <c r="R190" i="7"/>
  <c r="R189" i="7" s="1"/>
  <c r="R12" i="7" s="1"/>
  <c r="M190" i="7"/>
  <c r="M189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89" i="7"/>
  <c r="K12" i="7" s="1"/>
  <c r="H225" i="7"/>
  <c r="H216" i="7"/>
  <c r="H212" i="7"/>
  <c r="I25" i="5"/>
  <c r="H202" i="7"/>
  <c r="H192" i="7"/>
  <c r="H25" i="5"/>
  <c r="AT75" i="7" l="1"/>
  <c r="Q10" i="9"/>
  <c r="Q10" i="12"/>
  <c r="M10" i="9"/>
  <c r="M10" i="12"/>
  <c r="M11" i="7"/>
  <c r="R10" i="9"/>
  <c r="R10" i="12"/>
  <c r="P10" i="9"/>
  <c r="P10" i="12"/>
  <c r="H190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96" i="7"/>
  <c r="H224" i="7"/>
  <c r="H223" i="7"/>
  <c r="H211" i="7"/>
  <c r="H215" i="7"/>
  <c r="G28" i="5" s="1"/>
  <c r="I13" i="7" l="1"/>
  <c r="AF13" i="7"/>
  <c r="AD13" i="7"/>
  <c r="H191" i="7"/>
  <c r="G27" i="5" s="1"/>
  <c r="G25" i="5"/>
  <c r="H210" i="7"/>
  <c r="H189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55" i="7"/>
  <c r="H254" i="7"/>
  <c r="N253" i="7"/>
  <c r="N252" i="7" s="1"/>
  <c r="N239" i="7" s="1"/>
  <c r="N238" i="7" s="1"/>
  <c r="M253" i="7"/>
  <c r="M252" i="7" s="1"/>
  <c r="M239" i="7" s="1"/>
  <c r="M238" i="7" s="1"/>
  <c r="L253" i="7"/>
  <c r="L252" i="7" s="1"/>
  <c r="L239" i="7" s="1"/>
  <c r="L238" i="7" s="1"/>
  <c r="K253" i="7"/>
  <c r="K252" i="7" s="1"/>
  <c r="K239" i="7" s="1"/>
  <c r="K238" i="7" s="1"/>
  <c r="I253" i="7"/>
  <c r="I252" i="7" s="1"/>
  <c r="I239" i="7" s="1"/>
  <c r="H239" i="7" l="1"/>
  <c r="I238" i="7"/>
  <c r="H238" i="7" s="1"/>
  <c r="H252" i="7"/>
  <c r="H253" i="7"/>
  <c r="N28" i="5" l="1"/>
  <c r="J28" i="5"/>
  <c r="O28" i="5"/>
  <c r="L28" i="5"/>
  <c r="K28" i="5"/>
  <c r="P28" i="5"/>
  <c r="M28" i="5"/>
  <c r="R28" i="5"/>
  <c r="Q28" i="5"/>
  <c r="B9" i="9" l="1"/>
  <c r="H278" i="7"/>
  <c r="H277" i="7"/>
  <c r="N276" i="7"/>
  <c r="M276" i="7"/>
  <c r="L276" i="7"/>
  <c r="K276" i="7"/>
  <c r="I276" i="7"/>
  <c r="H274" i="7"/>
  <c r="N273" i="7"/>
  <c r="M273" i="7"/>
  <c r="L273" i="7"/>
  <c r="K273" i="7"/>
  <c r="I273" i="7"/>
  <c r="H272" i="7"/>
  <c r="H271" i="7"/>
  <c r="H270" i="7"/>
  <c r="H269" i="7"/>
  <c r="N268" i="7"/>
  <c r="M268" i="7"/>
  <c r="L268" i="7"/>
  <c r="K268" i="7"/>
  <c r="I268" i="7"/>
  <c r="H267" i="7"/>
  <c r="H266" i="7"/>
  <c r="H265" i="7"/>
  <c r="N264" i="7"/>
  <c r="M264" i="7"/>
  <c r="L264" i="7"/>
  <c r="K264" i="7"/>
  <c r="I264" i="7"/>
  <c r="I24" i="5" l="1"/>
  <c r="I23" i="5" s="1"/>
  <c r="I29" i="5" s="1"/>
  <c r="I275" i="7"/>
  <c r="N275" i="7"/>
  <c r="L275" i="7"/>
  <c r="M275" i="7"/>
  <c r="K275" i="7"/>
  <c r="H10" i="9"/>
  <c r="H23" i="5"/>
  <c r="H29" i="5" s="1"/>
  <c r="L263" i="7"/>
  <c r="M263" i="7"/>
  <c r="N263" i="7"/>
  <c r="H273" i="7"/>
  <c r="I263" i="7"/>
  <c r="H268" i="7"/>
  <c r="H264" i="7"/>
  <c r="H276" i="7"/>
  <c r="K263" i="7"/>
  <c r="B12" i="7"/>
  <c r="I37" i="5"/>
  <c r="H37" i="5"/>
  <c r="T10" i="9" l="1"/>
  <c r="T13" i="7"/>
  <c r="M262" i="7"/>
  <c r="M261" i="7" s="1"/>
  <c r="I262" i="7"/>
  <c r="I261" i="7" s="1"/>
  <c r="H13" i="7"/>
  <c r="H275" i="7"/>
  <c r="K262" i="7"/>
  <c r="K261" i="7" s="1"/>
  <c r="N262" i="7"/>
  <c r="N261" i="7" s="1"/>
  <c r="L262" i="7"/>
  <c r="L261" i="7" s="1"/>
  <c r="G23" i="5"/>
  <c r="H40" i="5"/>
  <c r="H263" i="7"/>
  <c r="H262" i="7" l="1"/>
  <c r="H26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<sst xmlns="http://schemas.openxmlformats.org/spreadsheetml/2006/main" count="758" uniqueCount="310">
  <si>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</si>
  <si>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</si>
  <si>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</si>
  <si>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</si>
  <si>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</si>
  <si>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</si>
  <si>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</si>
  <si>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</si>
  <si>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</si>
  <si>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</si>
  <si>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</si>
  <si>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</si>
  <si>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</si>
  <si>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</si>
  <si>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</si>
  <si>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</si>
  <si>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</si>
  <si>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</si>
  <si>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</si>
  <si>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</si>
  <si>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</si>
  <si>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</si>
  <si>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</si>
  <si>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</si>
  <si>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</si>
  <si>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</si>
  <si>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</si>
  <si>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</si>
  <si>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</si>
  <si>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</si>
  <si>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</si>
  <si>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</si>
  <si>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</si>
  <si>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</si>
  <si>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</si>
  <si>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</si>
  <si>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</si>
  <si>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</si>
  <si>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</si>
  <si>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</si>
  <si>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</si>
  <si>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</si>
  <si>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</si>
  <si>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</si>
  <si>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</si>
  <si>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</si>
  <si>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</si>
  <si>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</si>
  <si>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</si>
  <si>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</si>
  <si>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</si>
  <si>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</si>
  <si>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</si>
  <si>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</si>
  <si>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</si>
  <si>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</si>
  <si>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</si>
  <si>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</si>
  <si>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</si>
  <si>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</si>
  <si>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</si>
  <si>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</si>
  <si>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</si>
  <si>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</si>
  <si>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</si>
  <si>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</si>
  <si>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</si>
  <si>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</si>
  <si>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</si>
  <si>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</si>
  <si>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</si>
  <si>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</si>
  <si>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</si>
  <si>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</si>
  <si>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</si>
  <si>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</si>
  <si>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</si>
  <si>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</si>
  <si>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</si>
  <si>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</si>
  <si>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</si>
  <si>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</si>
  <si>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</si>
  <si>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</si>
  <si>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</si>
  <si>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</si>
  <si>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</si>
  <si>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</si>
  <si>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</si>
  <si>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</si>
  <si>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</si>
  <si>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</si>
  <si>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</si>
  <si>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</si>
  <si>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</si>
  <si>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</si>
  <si>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</si>
  <si>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</si>
  <si>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</si>
  <si>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</si>
  <si>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</si>
  <si>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</si>
  <si>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</si>
  <si>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</si>
  <si>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</si>
  <si>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</si>
  <si>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</si>
  <si>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</si>
  <si>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</si>
  <si>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</si>
  <si>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</si>
  <si>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</si>
  <si>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</si>
  <si>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</si>
  <si>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</si>
  <si>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</si>
  <si>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</si>
  <si>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</si>
  <si>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</si>
  <si>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</si>
  <si>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</si>
  <si>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</si>
  <si>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</si>
  <si>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</si>
  <si>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</si>
  <si>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</si>
  <si>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</si>
  <si>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</si>
  <si>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</si>
  <si>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</si>
  <si>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</si>
  <si>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</si>
  <si>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</si>
  <si>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</si>
  <si>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</si>
  <si>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</si>
  <si>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</si>
  <si>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</si>
  <si>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</si>
  <si>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</si>
  <si>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</si>
  <si>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</si>
  <si>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</si>
  <si>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</si>
  <si>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</si>
  <si>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</si>
  <si>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</si>
  <si>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</si>
  <si>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</si>
  <si>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</si>
  <si>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</si>
  <si>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</si>
  <si>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</si>
  <si>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</si>
  <si>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</si>
  <si>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</si>
  <si>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</si>
  <si>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</si>
  <si>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</si>
  <si>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</si>
  <si>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</si>
  <si>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</si>
  <si>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</si>
  <si>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</si>
  <si>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</si>
  <si>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</si>
  <si>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</si>
  <si>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</si>
  <si>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</si>
  <si>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</si>
  <si>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</si>
  <si>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</si>
  <si>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</si>
  <si>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</si>
  <si>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</si>
  <si>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</si>
  <si>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</si>
  <si>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</si>
  <si>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</si>
  <si>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</si>
  <si>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</si>
  <si>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</si>
  <si>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</si>
  <si>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</si>
  <si>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</si>
  <si>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</si>
  <si>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</si>
  <si>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</si>
  <si>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</si>
  <si>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</si>
  <si>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</si>
  <si>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</si>
  <si>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</si>
  <si>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</si>
  <si>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</si>
  <si>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</si>
  <si>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</si>
  <si>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</si>
  <si>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</si>
  <si>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</si>
  <si>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</si>
  <si>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</si>
  <si>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</si>
  <si>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</si>
  <si>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</si>
  <si>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</si>
  <si>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</si>
  <si>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</si>
  <si>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</si>
  <si>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</si>
  <si>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</si>
  <si>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</si>
  <si>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</si>
  <si>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</si>
  <si>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</si>
  <si>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</si>
  <si>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</si>
  <si>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</si>
  <si>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</si>
  <si>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</si>
  <si>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</si>
  <si>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</si>
  <si>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</si>
  <si>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</si>
  <si>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</si>
  <si>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</si>
  <si>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</si>
  <si>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</si>
  <si>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</si>
  <si>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</si>
  <si>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</si>
  <si>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</si>
  <si>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</si>
  <si>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</si>
  <si>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</si>
  <si>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</si>
  <si>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</si>
  <si>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</si>
  <si>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</si>
  <si>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</si>
  <si>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</si>
  <si>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</si>
  <si>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</si>
  <si>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</si>
  <si>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</si>
  <si>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</si>
  <si>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</si>
  <si>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</si>
  <si>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</si>
  <si>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</si>
  <si>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</si>
  <si>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</si>
  <si>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</si>
  <si>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</si>
  <si>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</si>
  <si>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</si>
  <si>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</si>
  <si>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</si>
  <si>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</si>
  <si>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</si>
  <si>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</si>
  <si>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</si>
  <si>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</si>
  <si>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</si>
  <si>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</si>
  <si>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</si>
  <si>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</si>
  <si>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</si>
  <si>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</si>
  <si>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</si>
  <si>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</si>
  <si>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</si>
  <si>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</si>
  <si>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</si>
  <si>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</si>
  <si>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</si>
  <si>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</si>
  <si>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</si>
  <si>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</si>
  <si>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</si>
  <si>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</si>
  <si>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</si>
  <si>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</si>
  <si>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</si>
  <si>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</si>
  <si>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</si>
  <si>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</si>
  <si>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</si>
  <si>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</si>
  <si>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</si>
  <si>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</si>
  <si>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</si>
  <si>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Međunarosna matura</t>
  </si>
  <si>
    <t>ZAKONSKI STANDARD JAVNIH USTANOVA SŠ</t>
  </si>
  <si>
    <t>A124001</t>
  </si>
  <si>
    <t>K124001</t>
  </si>
  <si>
    <t>Program: 1240</t>
  </si>
  <si>
    <t>A121016</t>
  </si>
  <si>
    <t xml:space="preserve"> ZA 2020. GODINU</t>
  </si>
  <si>
    <t>Glazbene svečanosti</t>
  </si>
  <si>
    <t>K122001</t>
  </si>
  <si>
    <t>Izgradnja i ulaganje i objekte osnovnih i srednjih škola</t>
  </si>
  <si>
    <t>PRVA GIMNAZIJA VARAŽDIN</t>
  </si>
  <si>
    <t>PRVE GIMNAZIJE VARAŽDIN</t>
  </si>
  <si>
    <t>Varaždinu,</t>
  </si>
  <si>
    <t>15.10.2020.</t>
  </si>
  <si>
    <t>Milada Erhatić</t>
  </si>
  <si>
    <t xml:space="preserve">        Temeljem odredbi članka 27. st.2. i članka 20. Zakona o proračunu ("Narodne novine" broj 87/08, 136/12 i 15/15) te članka 36.Statuta Prve gimnazije Varaždin, Školski odbor Prve gimnazije Varaždin dana 15.10.2020.godine  d o n o s i:</t>
  </si>
  <si>
    <t>400-02/20-01/1</t>
  </si>
  <si>
    <t>2186-151-01-20-2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</si>
</sst>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44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9" fillId="0" borderId="10" xfId="3" applyFont="1" applyFill="1" applyBorder="1" applyAlignment="1">
      <alignment horizontal="righ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21" sqref="A21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274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275</v>
      </c>
    </row>
    <row r="6" spans="1:2" s="403" customFormat="1" ht="6" customHeight="1" x14ac:dyDescent="0.3">
      <c r="A6" s="402"/>
    </row>
    <row r="7" spans="1:2" ht="30" x14ac:dyDescent="0.25">
      <c r="A7" s="401" t="s">
        <v>276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277</v>
      </c>
    </row>
    <row r="10" spans="1:2" ht="15.6" x14ac:dyDescent="0.3">
      <c r="A10" s="401"/>
    </row>
    <row r="11" spans="1:2" ht="30.75" x14ac:dyDescent="0.25">
      <c r="A11" s="405" t="s">
        <v>261</v>
      </c>
    </row>
    <row r="12" spans="1:2" ht="6" customHeight="1" x14ac:dyDescent="0.3">
      <c r="A12" s="405"/>
    </row>
    <row r="13" spans="1:2" ht="30" x14ac:dyDescent="0.25">
      <c r="A13" s="406" t="s">
        <v>262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3">
      <c r="A16" s="400"/>
    </row>
    <row r="17" spans="1:1" ht="30" x14ac:dyDescent="0.25">
      <c r="A17" s="409" t="s">
        <v>263</v>
      </c>
    </row>
    <row r="18" spans="1:1" ht="30" x14ac:dyDescent="0.25">
      <c r="A18" s="409" t="s">
        <v>265</v>
      </c>
    </row>
    <row r="19" spans="1:1" ht="45" x14ac:dyDescent="0.25">
      <c r="A19" s="410" t="s">
        <v>266</v>
      </c>
    </row>
    <row r="20" spans="1:1" ht="30" x14ac:dyDescent="0.25">
      <c r="A20" s="407" t="s">
        <v>267</v>
      </c>
    </row>
    <row r="21" spans="1:1" ht="78.75" x14ac:dyDescent="0.25">
      <c r="A21" s="407" t="s">
        <v>268</v>
      </c>
    </row>
    <row r="22" spans="1:1" ht="30" x14ac:dyDescent="0.25">
      <c r="A22" s="410" t="s">
        <v>269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271</v>
      </c>
    </row>
    <row r="27" spans="1:1" ht="39.6" customHeight="1" x14ac:dyDescent="0.25">
      <c r="A27" s="402" t="s">
        <v>270</v>
      </c>
    </row>
    <row r="28" spans="1:1" ht="90" x14ac:dyDescent="0.25">
      <c r="A28" s="402" t="s">
        <v>272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273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10"/>
      <c r="B2" s="510"/>
      <c r="C2" s="510"/>
      <c r="D2" s="510"/>
      <c r="E2" s="510"/>
      <c r="F2" s="510"/>
      <c r="G2" s="510"/>
      <c r="H2" s="510"/>
      <c r="I2" s="131"/>
    </row>
    <row r="3" spans="1:9" ht="27" customHeight="1" x14ac:dyDescent="0.3">
      <c r="A3" s="510"/>
      <c r="B3" s="510"/>
      <c r="C3" s="510"/>
      <c r="D3" s="510"/>
      <c r="E3" s="510"/>
      <c r="F3" s="510"/>
      <c r="G3" s="510"/>
      <c r="H3" s="510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13" t="s">
        <v>13</v>
      </c>
      <c r="C5" s="513"/>
      <c r="D5" s="513"/>
      <c r="E5" s="513"/>
      <c r="F5" s="135"/>
      <c r="G5" s="135"/>
      <c r="H5" s="131"/>
      <c r="I5" s="131"/>
    </row>
    <row r="6" spans="1:9" s="4" customFormat="1" ht="49.5" customHeight="1" x14ac:dyDescent="0.25">
      <c r="A6" s="136"/>
      <c r="B6" s="514" t="s">
        <v>302</v>
      </c>
      <c r="C6" s="514"/>
      <c r="D6" s="514"/>
      <c r="E6" s="514"/>
      <c r="F6" s="137"/>
      <c r="G6" s="137"/>
      <c r="H6" s="136"/>
      <c r="I6" s="136"/>
    </row>
    <row r="7" spans="1:9" s="5" customFormat="1" ht="21" customHeight="1" x14ac:dyDescent="0.3">
      <c r="A7" s="138"/>
      <c r="B7" s="515" t="str">
        <f>IF(A14=A65,"RAVNATELJ","ŠKOLSKI ODBOR")</f>
        <v>ŠKOLSKI ODBOR</v>
      </c>
      <c r="C7" s="515"/>
      <c r="D7" s="515"/>
      <c r="E7" s="515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16" t="s">
        <v>308</v>
      </c>
      <c r="D8" s="516"/>
      <c r="E8" s="516"/>
      <c r="F8" s="139"/>
      <c r="G8" s="139"/>
      <c r="H8" s="131"/>
      <c r="I8" s="131"/>
    </row>
    <row r="9" spans="1:9" ht="18" customHeight="1" x14ac:dyDescent="0.3">
      <c r="A9" s="131"/>
      <c r="B9" s="132" t="s">
        <v>264</v>
      </c>
      <c r="C9" s="516" t="s">
        <v>309</v>
      </c>
      <c r="D9" s="516"/>
      <c r="E9" s="516"/>
      <c r="F9" s="139"/>
      <c r="G9" s="139"/>
      <c r="H9" s="131"/>
      <c r="I9" s="131"/>
    </row>
    <row r="10" spans="1:9" ht="18" hidden="1" customHeight="1" x14ac:dyDescent="0.3">
      <c r="A10" s="131"/>
      <c r="B10" s="506"/>
      <c r="C10" s="506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11" t="s">
        <v>307</v>
      </c>
      <c r="B12" s="511"/>
      <c r="C12" s="511"/>
      <c r="D12" s="511"/>
      <c r="E12" s="511"/>
      <c r="F12" s="511"/>
      <c r="G12" s="511"/>
      <c r="H12" s="511"/>
      <c r="I12" s="511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8" t="s">
        <v>279</v>
      </c>
      <c r="B14" s="508"/>
      <c r="C14" s="508"/>
      <c r="D14" s="508"/>
      <c r="E14" s="508"/>
      <c r="F14" s="508"/>
      <c r="G14" s="508"/>
      <c r="H14" s="508"/>
      <c r="I14" s="508"/>
    </row>
    <row r="15" spans="1:9" ht="22.5" customHeight="1" x14ac:dyDescent="0.25">
      <c r="A15" s="508" t="s">
        <v>303</v>
      </c>
      <c r="B15" s="508"/>
      <c r="C15" s="508"/>
      <c r="D15" s="508"/>
      <c r="E15" s="508"/>
      <c r="F15" s="508"/>
      <c r="G15" s="508"/>
      <c r="H15" s="508"/>
      <c r="I15" s="508"/>
    </row>
    <row r="16" spans="1:9" ht="22.5" customHeight="1" x14ac:dyDescent="0.3">
      <c r="A16" s="512" t="s">
        <v>298</v>
      </c>
      <c r="B16" s="512"/>
      <c r="C16" s="512"/>
      <c r="D16" s="512"/>
      <c r="E16" s="512"/>
      <c r="F16" s="512"/>
      <c r="G16" s="512"/>
      <c r="H16" s="512"/>
      <c r="I16" s="512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09" t="s">
        <v>14</v>
      </c>
      <c r="B18" s="509"/>
      <c r="C18" s="509"/>
      <c r="D18" s="509"/>
      <c r="E18" s="509"/>
      <c r="F18" s="509"/>
      <c r="G18" s="509"/>
      <c r="H18" s="509"/>
      <c r="I18" s="509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63.75" thickBot="1" x14ac:dyDescent="0.3">
      <c r="A20" s="507" t="s">
        <v>15</v>
      </c>
      <c r="B20" s="507"/>
      <c r="C20" s="507"/>
      <c r="D20" s="507"/>
      <c r="E20" s="507"/>
      <c r="F20" s="507"/>
      <c r="G20" s="141" t="str">
        <f>IF(A14=A65,"PLAN 2020.","PLAN 
2020.")</f>
        <v>PLAN 
2020.</v>
      </c>
      <c r="H20" s="141" t="str">
        <f>IF(A14=A65,"POVEĆANJE / SMANJENJE","POVEĆANJE / SMANJENJE")</f>
        <v>POVEĆANJE / SMANJENJE</v>
      </c>
      <c r="I20" s="141" t="str">
        <f>IF(A14=A65,"PRIJEDLOG 
III. IZMJENA I DOPUNA 
PLANA 2020.","III. IZMJENA I DOPUNA 
PLANA 2020.")</f>
        <v>III. IZMJENA I DOPUNA 
PLANA 2020.</v>
      </c>
    </row>
    <row r="21" spans="1:16384" s="39" customFormat="1" ht="10.5" customHeight="1" thickTop="1" thickBot="1" x14ac:dyDescent="0.35">
      <c r="A21" s="504">
        <v>1</v>
      </c>
      <c r="B21" s="504"/>
      <c r="C21" s="504"/>
      <c r="D21" s="504"/>
      <c r="E21" s="504"/>
      <c r="F21" s="504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505" t="s">
        <v>21</v>
      </c>
      <c r="C23" s="505"/>
      <c r="D23" s="505"/>
      <c r="E23" s="505"/>
      <c r="F23" s="505"/>
      <c r="G23" s="146">
        <f>SUM(G24:G25)</f>
        <v>15526419</v>
      </c>
      <c r="H23" s="146">
        <f>SUM(H24:H25)</f>
        <v>1788320</v>
      </c>
      <c r="I23" s="146">
        <f>SUM(I24:I25)</f>
        <v>17314739</v>
      </c>
    </row>
    <row r="24" spans="1:16384" ht="18" customHeight="1" x14ac:dyDescent="0.3">
      <c r="A24" s="147"/>
      <c r="B24" s="518" t="s">
        <v>25</v>
      </c>
      <c r="C24" s="518"/>
      <c r="D24" s="518"/>
      <c r="E24" s="518"/>
      <c r="F24" s="518"/>
      <c r="G24" s="148">
        <f>SUMIFS('2. Plan prihoda i primitaka'!$H$13:$H$48,'2. Plan prihoda i primitaka'!$A$13:$A$48,6)</f>
        <v>15511419</v>
      </c>
      <c r="H24" s="148">
        <f>SUMIFS('2. Plan prihoda i primitaka'!$T$13:$T$48,'2. Plan prihoda i primitaka'!$A$13:$A$48,6)</f>
        <v>1788320</v>
      </c>
      <c r="I24" s="148">
        <f>SUMIFS('2. Plan prihoda i primitaka'!$AF$13:$AF$48,'2. Plan prihoda i primitaka'!$A$13:$A$48,6)</f>
        <v>17299739</v>
      </c>
    </row>
    <row r="25" spans="1:16384" ht="18" customHeight="1" x14ac:dyDescent="0.3">
      <c r="A25" s="147"/>
      <c r="B25" s="518" t="s">
        <v>26</v>
      </c>
      <c r="C25" s="518"/>
      <c r="D25" s="518"/>
      <c r="E25" s="518"/>
      <c r="F25" s="518"/>
      <c r="G25" s="148">
        <f>SUMIFS('2. Plan prihoda i primitaka'!$H$13:$H$48,'2. Plan prihoda i primitaka'!$A$13:$A$48,7)</f>
        <v>15000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15000</v>
      </c>
    </row>
    <row r="26" spans="1:16384" s="6" customFormat="1" ht="18" customHeight="1" x14ac:dyDescent="0.3">
      <c r="A26" s="145" t="s">
        <v>24</v>
      </c>
      <c r="B26" s="505" t="s">
        <v>22</v>
      </c>
      <c r="C26" s="505"/>
      <c r="D26" s="505"/>
      <c r="E26" s="505"/>
      <c r="F26" s="505"/>
      <c r="G26" s="146">
        <f>SUM(G27:G28)</f>
        <v>15526419</v>
      </c>
      <c r="H26" s="146">
        <f>SUM(H27:H28)</f>
        <v>1798320</v>
      </c>
      <c r="I26" s="146">
        <f>SUM(I27:I28)</f>
        <v>17324739</v>
      </c>
    </row>
    <row r="27" spans="1:16384" ht="18" customHeight="1" x14ac:dyDescent="0.3">
      <c r="A27" s="147"/>
      <c r="B27" s="518" t="s">
        <v>27</v>
      </c>
      <c r="C27" s="518"/>
      <c r="D27" s="518"/>
      <c r="E27" s="518"/>
      <c r="F27" s="518"/>
      <c r="G27" s="148">
        <f>SUMIFS('3. Plan rashoda i izdataka'!$H$16:$H$234,'3. Plan rashoda i izdataka'!$A$16:$A$234,3)</f>
        <v>15344419</v>
      </c>
      <c r="H27" s="148">
        <f>SUMIFS('3. Plan rashoda i izdataka'!$T$16:$T$234,'3. Plan rashoda i izdataka'!$A$16:$A$234,3)</f>
        <v>14620</v>
      </c>
      <c r="I27" s="148">
        <f>SUMIFS('3. Plan rashoda i izdataka'!$AF$16:$AF$234,'3. Plan rashoda i izdataka'!$A$16:$A$234,3)</f>
        <v>15359039</v>
      </c>
    </row>
    <row r="28" spans="1:16384" ht="18" customHeight="1" x14ac:dyDescent="0.25">
      <c r="A28" s="149"/>
      <c r="B28" s="519" t="s">
        <v>28</v>
      </c>
      <c r="C28" s="519"/>
      <c r="D28" s="519"/>
      <c r="E28" s="519"/>
      <c r="F28" s="519"/>
      <c r="G28" s="148">
        <f>SUMIFS('3. Plan rashoda i izdataka'!$H$16:$H$234,'3. Plan rashoda i izdataka'!$A$16:$A$234,4)</f>
        <v>182000</v>
      </c>
      <c r="H28" s="148">
        <f>SUMIFS('3. Plan rashoda i izdataka'!$T$16:$T$234,'3. Plan rashoda i izdataka'!$A$16:$A$234,4)</f>
        <v>1783700</v>
      </c>
      <c r="I28" s="148">
        <f>SUMIFS('3. Plan rashoda i izdataka'!$AF$16:$AF$234,'3. Plan rashoda i izdataka'!$A$16:$A$234,4)</f>
        <v>1965700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17" t="s">
        <v>29</v>
      </c>
      <c r="C29" s="517"/>
      <c r="D29" s="517"/>
      <c r="E29" s="517"/>
      <c r="F29" s="517"/>
      <c r="G29" s="152">
        <f>G23-G26</f>
        <v>0</v>
      </c>
      <c r="H29" s="152">
        <f>H23-H26</f>
        <v>-10000</v>
      </c>
      <c r="I29" s="152">
        <f>I23-I26</f>
        <v>-10000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5" t="s">
        <v>146</v>
      </c>
      <c r="C31" s="505"/>
      <c r="D31" s="505"/>
      <c r="E31" s="505"/>
      <c r="F31" s="505"/>
      <c r="G31" s="319">
        <v>10000</v>
      </c>
      <c r="H31" s="314">
        <f>G31-G32</f>
        <v>10000</v>
      </c>
      <c r="I31" s="314">
        <f>H31-H32</f>
        <v>0</v>
      </c>
    </row>
    <row r="32" spans="1:16384" s="9" customFormat="1" ht="34.9" customHeight="1" x14ac:dyDescent="0.25">
      <c r="A32" s="151"/>
      <c r="B32" s="520" t="s">
        <v>147</v>
      </c>
      <c r="C32" s="517"/>
      <c r="D32" s="517"/>
      <c r="E32" s="517"/>
      <c r="F32" s="517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10000</v>
      </c>
      <c r="I32" s="163">
        <f>SUMIFS('2. Plan prihoda i primitaka'!$AF$13:$AF$48,'2. Plan prihoda i primitaka'!$A$13:$A$48,9)</f>
        <v>10000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5" t="s">
        <v>18</v>
      </c>
      <c r="C34" s="505"/>
      <c r="D34" s="505"/>
      <c r="E34" s="505"/>
      <c r="F34" s="505"/>
      <c r="G34" s="146"/>
      <c r="H34" s="155"/>
      <c r="I34" s="155"/>
    </row>
    <row r="35" spans="1:9" ht="18" customHeight="1" x14ac:dyDescent="0.25">
      <c r="A35" s="147"/>
      <c r="B35" s="518" t="s">
        <v>31</v>
      </c>
      <c r="C35" s="518"/>
      <c r="D35" s="518"/>
      <c r="E35" s="518"/>
      <c r="F35" s="518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19" t="s">
        <v>32</v>
      </c>
      <c r="C36" s="519"/>
      <c r="D36" s="519"/>
      <c r="E36" s="519"/>
      <c r="F36" s="519"/>
      <c r="G36" s="150">
        <f>SUMIFS('3. Plan rashoda i izdataka'!$H$16:$H$234,'3. Plan rashoda i izdataka'!$A$16:$A$234,5)</f>
        <v>0</v>
      </c>
      <c r="H36" s="150">
        <f>SUMIFS('3. Plan rashoda i izdataka'!$T$16:$T$234,'3. Plan rashoda i izdataka'!$A$16:$A$234,5)</f>
        <v>0</v>
      </c>
      <c r="I36" s="150">
        <f>SUMIFS('3. Plan rashoda i izdataka'!$AF$16:$AF$234,'3. Plan rashoda i izdataka'!$A$16:$A$234,5)</f>
        <v>0</v>
      </c>
    </row>
    <row r="37" spans="1:9" s="4" customFormat="1" ht="18" customHeight="1" x14ac:dyDescent="0.25">
      <c r="A37" s="151"/>
      <c r="B37" s="517" t="s">
        <v>33</v>
      </c>
      <c r="C37" s="517"/>
      <c r="D37" s="517"/>
      <c r="E37" s="517"/>
      <c r="F37" s="517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5" t="s">
        <v>36</v>
      </c>
      <c r="C39" s="505"/>
      <c r="D39" s="505"/>
      <c r="E39" s="505"/>
      <c r="F39" s="505"/>
      <c r="G39" s="146"/>
      <c r="H39" s="155"/>
      <c r="I39" s="155"/>
    </row>
    <row r="40" spans="1:9" s="4" customFormat="1" ht="18" customHeight="1" x14ac:dyDescent="0.25">
      <c r="A40" s="159"/>
      <c r="B40" s="517" t="s">
        <v>35</v>
      </c>
      <c r="C40" s="517"/>
      <c r="D40" s="517"/>
      <c r="E40" s="517"/>
      <c r="F40" s="517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00" t="s">
        <v>304</v>
      </c>
      <c r="H44" s="500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499"/>
      <c r="C46" s="499"/>
      <c r="D46" s="499"/>
      <c r="E46" s="499"/>
      <c r="F46" s="169"/>
      <c r="G46" s="500" t="s">
        <v>305</v>
      </c>
      <c r="H46" s="500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03" t="str">
        <f>IF(A14="Prijedlog izmjena i dopuna financijskog plana","RAVNATELJ","PREDSJEDNIK ŠKOLSKOG ODBORA")</f>
        <v>PREDSJEDNIK ŠKOLSKOG ODBORA</v>
      </c>
      <c r="H48" s="503"/>
      <c r="I48" s="165"/>
    </row>
    <row r="49" spans="1:9" s="72" customFormat="1" ht="15.75" x14ac:dyDescent="0.25">
      <c r="A49" s="496"/>
      <c r="B49" s="496"/>
      <c r="C49" s="496"/>
      <c r="D49" s="496"/>
      <c r="E49" s="496"/>
      <c r="F49" s="89"/>
      <c r="G49" s="502" t="s">
        <v>306</v>
      </c>
      <c r="H49" s="502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01" t="s">
        <v>116</v>
      </c>
      <c r="G50" s="497"/>
      <c r="H50" s="497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01"/>
      <c r="G51" s="497"/>
      <c r="H51" s="497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01"/>
      <c r="G52" s="498"/>
      <c r="H52" s="498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278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279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15" priority="25">
      <formula>LEN(TRIM(B7))=0</formula>
    </cfRule>
  </conditionalFormatting>
  <conditionalFormatting sqref="G32:I32">
    <cfRule type="containsBlanks" dxfId="414" priority="21">
      <formula>LEN(TRIM(G32))=0</formula>
    </cfRule>
    <cfRule type="containsBlanks" dxfId="413" priority="22">
      <formula>LEN(TRIM(G32))=0</formula>
    </cfRule>
  </conditionalFormatting>
  <conditionalFormatting sqref="B6:E6">
    <cfRule type="containsBlanks" dxfId="412" priority="20">
      <formula>LEN(TRIM(B6))=0</formula>
    </cfRule>
  </conditionalFormatting>
  <conditionalFormatting sqref="A12:I12">
    <cfRule type="containsText" dxfId="41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10" priority="19">
      <formula>LEN(TRIM(A12))=0</formula>
    </cfRule>
  </conditionalFormatting>
  <conditionalFormatting sqref="G31:I31">
    <cfRule type="containsBlanks" dxfId="409" priority="24">
      <formula>LEN(TRIM(G31))=0</formula>
    </cfRule>
  </conditionalFormatting>
  <conditionalFormatting sqref="G40:I40">
    <cfRule type="cellIs" dxfId="408" priority="13" operator="notEqual">
      <formula>0</formula>
    </cfRule>
  </conditionalFormatting>
  <conditionalFormatting sqref="A14:I16">
    <cfRule type="containsBlanks" dxfId="407" priority="12">
      <formula>LEN(TRIM(A14))=0</formula>
    </cfRule>
  </conditionalFormatting>
  <conditionalFormatting sqref="B6:E6 A15:I15">
    <cfRule type="containsText" dxfId="406" priority="8" operator="containsText" text="upisati naziv osnovne škole">
      <formula>NOT(ISERROR(SEARCH("upisati naziv osnovne škole",A6)))</formula>
    </cfRule>
    <cfRule type="containsText" dxfId="405" priority="10" operator="containsText" text="upisati naziv škole">
      <formula>NOT(ISERROR(SEARCH("upisati naziv škole",A6)))</formula>
    </cfRule>
  </conditionalFormatting>
  <conditionalFormatting sqref="A15:I15 B6:E6">
    <cfRule type="containsText" dxfId="404" priority="9" operator="containsText" text="upisati naziv srednje škole">
      <formula>NOT(ISERROR(SEARCH("upisati naziv srednje škole",A6)))</formula>
    </cfRule>
  </conditionalFormatting>
  <conditionalFormatting sqref="G31">
    <cfRule type="containsText" dxfId="403" priority="6" operator="containsText" text="obavezan unos">
      <formula>NOT(ISERROR(SEARCH("obavezan unos",G31)))</formula>
    </cfRule>
  </conditionalFormatting>
  <conditionalFormatting sqref="B6:E6 C8:E9">
    <cfRule type="containsBlanks" dxfId="402" priority="5">
      <formula>LEN(TRIM(B6))=0</formula>
    </cfRule>
  </conditionalFormatting>
  <conditionalFormatting sqref="G48:G49">
    <cfRule type="containsBlanks" dxfId="401" priority="2">
      <formula>LEN(TRIM(G48))=0</formula>
    </cfRule>
  </conditionalFormatting>
  <conditionalFormatting sqref="G48:H49">
    <cfRule type="containsText" dxfId="40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V30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45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45" t="s">
        <v>61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59" t="s">
        <v>106</v>
      </c>
      <c r="J4" s="560" t="s">
        <v>106</v>
      </c>
      <c r="K4" s="561"/>
      <c r="L4" s="559" t="s">
        <v>107</v>
      </c>
      <c r="M4" s="560"/>
      <c r="N4" s="560"/>
      <c r="O4" s="560"/>
      <c r="P4" s="560"/>
      <c r="Q4" s="560"/>
      <c r="R4" s="560"/>
      <c r="S4" s="561"/>
      <c r="T4" s="249"/>
      <c r="U4" s="559" t="s">
        <v>106</v>
      </c>
      <c r="V4" s="560" t="s">
        <v>106</v>
      </c>
      <c r="W4" s="561"/>
      <c r="X4" s="559" t="s">
        <v>107</v>
      </c>
      <c r="Y4" s="560"/>
      <c r="Z4" s="560"/>
      <c r="AA4" s="560"/>
      <c r="AB4" s="560"/>
      <c r="AC4" s="560"/>
      <c r="AD4" s="560"/>
      <c r="AE4" s="561"/>
      <c r="AF4" s="249"/>
      <c r="AG4" s="559" t="s">
        <v>106</v>
      </c>
      <c r="AH4" s="560" t="s">
        <v>106</v>
      </c>
      <c r="AI4" s="561"/>
      <c r="AJ4" s="559" t="s">
        <v>107</v>
      </c>
      <c r="AK4" s="560"/>
      <c r="AL4" s="560"/>
      <c r="AM4" s="560"/>
      <c r="AN4" s="560"/>
      <c r="AO4" s="560"/>
      <c r="AP4" s="560"/>
      <c r="AQ4" s="561"/>
    </row>
    <row r="5" spans="1:45" s="185" customFormat="1" ht="57" customHeight="1" x14ac:dyDescent="0.25">
      <c r="A5" s="551" t="s">
        <v>47</v>
      </c>
      <c r="B5" s="552"/>
      <c r="C5" s="552"/>
      <c r="D5" s="552" t="s">
        <v>38</v>
      </c>
      <c r="E5" s="552"/>
      <c r="F5" s="552"/>
      <c r="G5" s="555"/>
      <c r="H5" s="546" t="str">
        <f>'1. Sažetak'!G20</f>
        <v>PLAN 
2020.</v>
      </c>
      <c r="I5" s="332" t="s">
        <v>141</v>
      </c>
      <c r="J5" s="333" t="s">
        <v>94</v>
      </c>
      <c r="K5" s="334" t="s">
        <v>142</v>
      </c>
      <c r="L5" s="335" t="s">
        <v>286</v>
      </c>
      <c r="M5" s="336" t="s">
        <v>79</v>
      </c>
      <c r="N5" s="336" t="s">
        <v>41</v>
      </c>
      <c r="O5" s="336" t="s">
        <v>144</v>
      </c>
      <c r="P5" s="336" t="s">
        <v>287</v>
      </c>
      <c r="Q5" s="336" t="s">
        <v>42</v>
      </c>
      <c r="R5" s="336" t="s">
        <v>43</v>
      </c>
      <c r="S5" s="337" t="s">
        <v>44</v>
      </c>
      <c r="T5" s="546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286</v>
      </c>
      <c r="Y5" s="336" t="s">
        <v>79</v>
      </c>
      <c r="Z5" s="336" t="s">
        <v>41</v>
      </c>
      <c r="AA5" s="336" t="s">
        <v>144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7" t="str">
        <f>'1. Sažetak'!I20</f>
        <v>III. IZMJENA I DOPUNA 
PLANA 2020.</v>
      </c>
      <c r="AG5" s="332" t="s">
        <v>141</v>
      </c>
      <c r="AH5" s="333" t="s">
        <v>94</v>
      </c>
      <c r="AI5" s="334" t="s">
        <v>142</v>
      </c>
      <c r="AJ5" s="335" t="s">
        <v>286</v>
      </c>
      <c r="AK5" s="336" t="s">
        <v>79</v>
      </c>
      <c r="AL5" s="336" t="s">
        <v>41</v>
      </c>
      <c r="AM5" s="336" t="s">
        <v>144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53"/>
      <c r="B6" s="554"/>
      <c r="C6" s="554"/>
      <c r="D6" s="554"/>
      <c r="E6" s="554"/>
      <c r="F6" s="554"/>
      <c r="G6" s="556"/>
      <c r="H6" s="547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7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34">
        <v>1</v>
      </c>
      <c r="B7" s="535"/>
      <c r="C7" s="535"/>
      <c r="D7" s="535"/>
      <c r="E7" s="535"/>
      <c r="F7" s="535"/>
      <c r="G7" s="536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42"/>
      <c r="B8" s="543"/>
      <c r="C8" s="543"/>
      <c r="D8" s="543"/>
      <c r="E8" s="543"/>
      <c r="F8" s="543"/>
      <c r="G8" s="544"/>
      <c r="H8" s="348"/>
      <c r="I8" s="548">
        <f>SUM(I9:K9)</f>
        <v>2325130</v>
      </c>
      <c r="J8" s="549">
        <f>SUM(J9:L9)</f>
        <v>13638919</v>
      </c>
      <c r="K8" s="550"/>
      <c r="L8" s="349">
        <f>L9</f>
        <v>12078789</v>
      </c>
      <c r="M8" s="549">
        <f>SUM(M9:S9)</f>
        <v>1122500</v>
      </c>
      <c r="N8" s="549"/>
      <c r="O8" s="549"/>
      <c r="P8" s="549"/>
      <c r="Q8" s="549"/>
      <c r="R8" s="549"/>
      <c r="S8" s="550"/>
      <c r="T8" s="348"/>
      <c r="U8" s="548">
        <f>SUM(U9:W9)</f>
        <v>1787320</v>
      </c>
      <c r="V8" s="549">
        <f>SUM(V9:X9)</f>
        <v>947320</v>
      </c>
      <c r="W8" s="550"/>
      <c r="X8" s="349">
        <f>X9</f>
        <v>0</v>
      </c>
      <c r="Y8" s="549">
        <f>SUM(Y9:AE9)</f>
        <v>11000</v>
      </c>
      <c r="Z8" s="549"/>
      <c r="AA8" s="549"/>
      <c r="AB8" s="549"/>
      <c r="AC8" s="549"/>
      <c r="AD8" s="549"/>
      <c r="AE8" s="550"/>
      <c r="AF8" s="381"/>
      <c r="AG8" s="548">
        <f>SUM(AG9:AI9)</f>
        <v>4112450</v>
      </c>
      <c r="AH8" s="549">
        <f>SUM(AH9:AJ9)</f>
        <v>14586239</v>
      </c>
      <c r="AI8" s="550"/>
      <c r="AJ8" s="349">
        <f>AJ9</f>
        <v>12078789</v>
      </c>
      <c r="AK8" s="549">
        <f>SUM(AK9:AQ9)</f>
        <v>1133500</v>
      </c>
      <c r="AL8" s="549"/>
      <c r="AM8" s="549"/>
      <c r="AN8" s="549"/>
      <c r="AO8" s="549"/>
      <c r="AP8" s="549"/>
      <c r="AQ8" s="550"/>
    </row>
    <row r="9" spans="1:45" s="190" customFormat="1" ht="30.75" customHeight="1" x14ac:dyDescent="0.3">
      <c r="A9" s="392"/>
      <c r="B9" s="537" t="str">
        <f>'1. Sažetak'!B6:E6</f>
        <v>PRVA GIMNAZIJA VARAŽDIN</v>
      </c>
      <c r="C9" s="537"/>
      <c r="D9" s="537"/>
      <c r="E9" s="537"/>
      <c r="F9" s="537"/>
      <c r="G9" s="538"/>
      <c r="H9" s="351">
        <f>SUM(I9:S9)</f>
        <v>15526419</v>
      </c>
      <c r="I9" s="352">
        <f>I13+I34+I41+I46</f>
        <v>765000</v>
      </c>
      <c r="J9" s="353">
        <f t="shared" ref="J9:S9" si="0">J13+J34+J41+J46</f>
        <v>1530600</v>
      </c>
      <c r="K9" s="354">
        <f t="shared" si="0"/>
        <v>29530</v>
      </c>
      <c r="L9" s="355">
        <f t="shared" si="0"/>
        <v>12078789</v>
      </c>
      <c r="M9" s="356">
        <f t="shared" si="0"/>
        <v>732000</v>
      </c>
      <c r="N9" s="357">
        <f t="shared" si="0"/>
        <v>0</v>
      </c>
      <c r="O9" s="357">
        <f t="shared" si="0"/>
        <v>315500</v>
      </c>
      <c r="P9" s="357">
        <f t="shared" si="0"/>
        <v>30000</v>
      </c>
      <c r="Q9" s="357">
        <f t="shared" si="0"/>
        <v>30000</v>
      </c>
      <c r="R9" s="357">
        <f t="shared" si="0"/>
        <v>15000</v>
      </c>
      <c r="S9" s="354">
        <f t="shared" si="0"/>
        <v>0</v>
      </c>
      <c r="T9" s="351">
        <f>SUM(U9:AE9)</f>
        <v>1798320</v>
      </c>
      <c r="U9" s="352">
        <f>U13+U34+U41+U46</f>
        <v>840000</v>
      </c>
      <c r="V9" s="353">
        <f t="shared" ref="V9:AE9" si="1">V13+V34+V41+V46</f>
        <v>951000</v>
      </c>
      <c r="W9" s="354">
        <f t="shared" si="1"/>
        <v>-3680</v>
      </c>
      <c r="X9" s="355">
        <f t="shared" si="1"/>
        <v>0</v>
      </c>
      <c r="Y9" s="356">
        <f t="shared" si="1"/>
        <v>1000</v>
      </c>
      <c r="Z9" s="357">
        <f t="shared" si="1"/>
        <v>0</v>
      </c>
      <c r="AA9" s="357">
        <f t="shared" si="1"/>
        <v>0</v>
      </c>
      <c r="AB9" s="357">
        <f t="shared" si="1"/>
        <v>10000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17324739</v>
      </c>
      <c r="AG9" s="352">
        <f>AG13+AG34+AG41+AG46</f>
        <v>1605000</v>
      </c>
      <c r="AH9" s="353">
        <f t="shared" ref="AH9:AQ9" si="2">AH13+AH34+AH41+AH46</f>
        <v>2481600</v>
      </c>
      <c r="AI9" s="354">
        <f t="shared" si="2"/>
        <v>25850</v>
      </c>
      <c r="AJ9" s="355">
        <f t="shared" si="2"/>
        <v>12078789</v>
      </c>
      <c r="AK9" s="356">
        <f t="shared" si="2"/>
        <v>733000</v>
      </c>
      <c r="AL9" s="357">
        <f t="shared" si="2"/>
        <v>0</v>
      </c>
      <c r="AM9" s="357">
        <f t="shared" si="2"/>
        <v>315500</v>
      </c>
      <c r="AN9" s="357">
        <f t="shared" si="2"/>
        <v>40000</v>
      </c>
      <c r="AO9" s="357">
        <f t="shared" si="2"/>
        <v>30000</v>
      </c>
      <c r="AP9" s="357">
        <f t="shared" si="2"/>
        <v>15000</v>
      </c>
      <c r="AQ9" s="354">
        <f t="shared" si="2"/>
        <v>0</v>
      </c>
    </row>
    <row r="10" spans="1:45" s="191" customFormat="1" ht="36" x14ac:dyDescent="0.25">
      <c r="A10" s="539" t="s">
        <v>82</v>
      </c>
      <c r="B10" s="540"/>
      <c r="C10" s="540"/>
      <c r="D10" s="540"/>
      <c r="E10" s="540"/>
      <c r="F10" s="540"/>
      <c r="G10" s="541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9" t="s">
        <v>73</v>
      </c>
      <c r="B12" s="530"/>
      <c r="C12" s="530"/>
      <c r="D12" s="530"/>
      <c r="E12" s="530"/>
      <c r="F12" s="530"/>
      <c r="G12" s="530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23" t="s">
        <v>48</v>
      </c>
      <c r="E13" s="523"/>
      <c r="F13" s="523"/>
      <c r="G13" s="524"/>
      <c r="H13" s="237">
        <f t="shared" ref="H13:H38" si="3">SUM(I13:S13)</f>
        <v>15511419</v>
      </c>
      <c r="I13" s="315">
        <f>I14+I21+I24+I26+I29+I31</f>
        <v>765000</v>
      </c>
      <c r="J13" s="263">
        <f t="shared" ref="J13:S13" si="4">J14+J21+J24+J26+J29+J31</f>
        <v>1530600</v>
      </c>
      <c r="K13" s="239">
        <f t="shared" si="4"/>
        <v>29530</v>
      </c>
      <c r="L13" s="368">
        <f t="shared" si="4"/>
        <v>12078789</v>
      </c>
      <c r="M13" s="240">
        <f t="shared" si="4"/>
        <v>732000</v>
      </c>
      <c r="N13" s="241">
        <f t="shared" si="4"/>
        <v>0</v>
      </c>
      <c r="O13" s="241">
        <f t="shared" si="4"/>
        <v>315500</v>
      </c>
      <c r="P13" s="241">
        <f t="shared" si="4"/>
        <v>30000</v>
      </c>
      <c r="Q13" s="241">
        <f t="shared" si="4"/>
        <v>30000</v>
      </c>
      <c r="R13" s="241">
        <f t="shared" si="4"/>
        <v>0</v>
      </c>
      <c r="S13" s="239">
        <f t="shared" si="4"/>
        <v>0</v>
      </c>
      <c r="T13" s="237">
        <f>SUM(U13:AE13)</f>
        <v>1788320</v>
      </c>
      <c r="U13" s="315">
        <f>U14+U21+U24+U26+U29+U31</f>
        <v>840000</v>
      </c>
      <c r="V13" s="263">
        <f t="shared" ref="V13:AE13" si="5">V14+V21+V24+V26+V29+V31</f>
        <v>951000</v>
      </c>
      <c r="W13" s="239">
        <f t="shared" si="5"/>
        <v>-3680</v>
      </c>
      <c r="X13" s="368">
        <f t="shared" si="5"/>
        <v>0</v>
      </c>
      <c r="Y13" s="240">
        <f t="shared" si="5"/>
        <v>1000</v>
      </c>
      <c r="Z13" s="241">
        <f t="shared" si="5"/>
        <v>0</v>
      </c>
      <c r="AA13" s="241">
        <f t="shared" si="5"/>
        <v>0</v>
      </c>
      <c r="AB13" s="241">
        <f t="shared" si="5"/>
        <v>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17299739</v>
      </c>
      <c r="AG13" s="315">
        <f>AG14+AG21+AG24+AG26+AG29+AG31</f>
        <v>1605000</v>
      </c>
      <c r="AH13" s="263">
        <f t="shared" ref="AH13" si="6">AH14+AH21+AH24+AH26+AH29+AH31</f>
        <v>2481600</v>
      </c>
      <c r="AI13" s="239">
        <f t="shared" ref="AI13" si="7">AI14+AI21+AI24+AI26+AI29+AI31</f>
        <v>25850</v>
      </c>
      <c r="AJ13" s="368">
        <f t="shared" ref="AJ13" si="8">AJ14+AJ21+AJ24+AJ26+AJ29+AJ31</f>
        <v>12078789</v>
      </c>
      <c r="AK13" s="240">
        <f t="shared" ref="AK13" si="9">AK14+AK21+AK24+AK26+AK29+AK31</f>
        <v>733000</v>
      </c>
      <c r="AL13" s="241">
        <f t="shared" ref="AL13" si="10">AL14+AL21+AL24+AL26+AL29+AL31</f>
        <v>0</v>
      </c>
      <c r="AM13" s="241">
        <f t="shared" ref="AM13" si="11">AM14+AM21+AM24+AM26+AM29+AM31</f>
        <v>315500</v>
      </c>
      <c r="AN13" s="241">
        <f t="shared" ref="AN13" si="12">AN14+AN21+AN24+AN26+AN29+AN31</f>
        <v>30000</v>
      </c>
      <c r="AO13" s="241">
        <f t="shared" ref="AO13" si="13">AO14+AO21+AO24+AO26+AO29+AO31</f>
        <v>30000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21">
        <v>63</v>
      </c>
      <c r="B14" s="522"/>
      <c r="C14" s="369"/>
      <c r="D14" s="523" t="s">
        <v>49</v>
      </c>
      <c r="E14" s="523"/>
      <c r="F14" s="523"/>
      <c r="G14" s="524"/>
      <c r="H14" s="237">
        <f t="shared" si="3"/>
        <v>12453819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29530</v>
      </c>
      <c r="L14" s="303">
        <f t="shared" si="16"/>
        <v>12078789</v>
      </c>
      <c r="M14" s="240">
        <f t="shared" si="16"/>
        <v>0</v>
      </c>
      <c r="N14" s="241">
        <f t="shared" si="16"/>
        <v>0</v>
      </c>
      <c r="O14" s="241">
        <f t="shared" si="16"/>
        <v>315500</v>
      </c>
      <c r="P14" s="241">
        <f t="shared" si="16"/>
        <v>30000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-3680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-3680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12450139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25850</v>
      </c>
      <c r="AJ14" s="303">
        <f>'Ad-2. UNOS prihoda'!AJ14</f>
        <v>12078789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315500</v>
      </c>
      <c r="AN14" s="241">
        <f>'Ad-2. UNOS prihoda'!AN14</f>
        <v>30000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25">
        <v>631</v>
      </c>
      <c r="B15" s="526"/>
      <c r="C15" s="526"/>
      <c r="D15" s="527" t="s">
        <v>50</v>
      </c>
      <c r="E15" s="527"/>
      <c r="F15" s="527"/>
      <c r="G15" s="533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25">
        <v>632</v>
      </c>
      <c r="B16" s="526"/>
      <c r="C16" s="526"/>
      <c r="D16" s="527" t="s">
        <v>51</v>
      </c>
      <c r="E16" s="527"/>
      <c r="F16" s="527"/>
      <c r="G16" s="533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25">
        <v>634</v>
      </c>
      <c r="B17" s="526"/>
      <c r="C17" s="526"/>
      <c r="D17" s="527" t="s">
        <v>109</v>
      </c>
      <c r="E17" s="527"/>
      <c r="F17" s="527"/>
      <c r="G17" s="533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25">
        <v>636</v>
      </c>
      <c r="B18" s="526"/>
      <c r="C18" s="526"/>
      <c r="D18" s="527" t="s">
        <v>62</v>
      </c>
      <c r="E18" s="527"/>
      <c r="F18" s="527"/>
      <c r="G18" s="533"/>
      <c r="H18" s="28">
        <f t="shared" si="3"/>
        <v>12108789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12078789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30000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12108789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12078789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30000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25">
        <v>638</v>
      </c>
      <c r="B19" s="526"/>
      <c r="C19" s="526"/>
      <c r="D19" s="527" t="s">
        <v>148</v>
      </c>
      <c r="E19" s="527"/>
      <c r="F19" s="527"/>
      <c r="G19" s="533"/>
      <c r="H19" s="28">
        <f t="shared" si="3"/>
        <v>315500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315500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315500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315500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25">
        <v>639</v>
      </c>
      <c r="B20" s="526"/>
      <c r="C20" s="526"/>
      <c r="D20" s="527" t="s">
        <v>184</v>
      </c>
      <c r="E20" s="527"/>
      <c r="F20" s="527"/>
      <c r="G20" s="533"/>
      <c r="H20" s="28">
        <f t="shared" si="3"/>
        <v>29530</v>
      </c>
      <c r="I20" s="29">
        <f>'Ad-2. UNOS prihoda'!I44</f>
        <v>0</v>
      </c>
      <c r="J20" s="92">
        <f>'Ad-2. UNOS prihoda'!J44</f>
        <v>0</v>
      </c>
      <c r="K20" s="31">
        <f>'Ad-2. UNOS prihoda'!K44</f>
        <v>29530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-3680</v>
      </c>
      <c r="U20" s="29">
        <f>'Ad-2. UNOS prihoda'!U44</f>
        <v>0</v>
      </c>
      <c r="V20" s="92">
        <f>'Ad-2. UNOS prihoda'!V44</f>
        <v>0</v>
      </c>
      <c r="W20" s="31">
        <f>'Ad-2. UNOS prihoda'!W44</f>
        <v>-3680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25850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25850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21">
        <v>64</v>
      </c>
      <c r="B21" s="522"/>
      <c r="C21" s="218"/>
      <c r="D21" s="523" t="s">
        <v>52</v>
      </c>
      <c r="E21" s="523"/>
      <c r="F21" s="523"/>
      <c r="G21" s="524"/>
      <c r="H21" s="237">
        <f t="shared" si="3"/>
        <v>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1000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1000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1000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1000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25">
        <v>641</v>
      </c>
      <c r="B22" s="526"/>
      <c r="C22" s="526"/>
      <c r="D22" s="527" t="s">
        <v>53</v>
      </c>
      <c r="E22" s="527"/>
      <c r="F22" s="527"/>
      <c r="G22" s="533"/>
      <c r="H22" s="28">
        <f t="shared" si="3"/>
        <v>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1000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1000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1000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1000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25">
        <v>642</v>
      </c>
      <c r="B23" s="526"/>
      <c r="C23" s="526"/>
      <c r="D23" s="527" t="s">
        <v>63</v>
      </c>
      <c r="E23" s="527"/>
      <c r="F23" s="527"/>
      <c r="G23" s="533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21">
        <v>65</v>
      </c>
      <c r="B24" s="522"/>
      <c r="C24" s="218"/>
      <c r="D24" s="523" t="s">
        <v>54</v>
      </c>
      <c r="E24" s="523"/>
      <c r="F24" s="523"/>
      <c r="G24" s="524"/>
      <c r="H24" s="237">
        <f t="shared" si="3"/>
        <v>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25">
        <v>652</v>
      </c>
      <c r="B25" s="526"/>
      <c r="C25" s="526"/>
      <c r="D25" s="527" t="s">
        <v>55</v>
      </c>
      <c r="E25" s="527"/>
      <c r="F25" s="527"/>
      <c r="G25" s="533"/>
      <c r="H25" s="28">
        <f t="shared" si="3"/>
        <v>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21">
        <v>66</v>
      </c>
      <c r="B26" s="522"/>
      <c r="C26" s="218"/>
      <c r="D26" s="523" t="s">
        <v>56</v>
      </c>
      <c r="E26" s="523"/>
      <c r="F26" s="523"/>
      <c r="G26" s="524"/>
      <c r="H26" s="237">
        <f t="shared" si="3"/>
        <v>762000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732000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30000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762000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732000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30000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25">
        <v>661</v>
      </c>
      <c r="B27" s="526"/>
      <c r="C27" s="526"/>
      <c r="D27" s="527" t="s">
        <v>57</v>
      </c>
      <c r="E27" s="527"/>
      <c r="F27" s="527"/>
      <c r="G27" s="533"/>
      <c r="H27" s="28">
        <f t="shared" si="3"/>
        <v>732000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732000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732000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732000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25">
        <v>663</v>
      </c>
      <c r="B28" s="526"/>
      <c r="C28" s="526"/>
      <c r="D28" s="527" t="s">
        <v>58</v>
      </c>
      <c r="E28" s="527"/>
      <c r="F28" s="527"/>
      <c r="G28" s="533"/>
      <c r="H28" s="28">
        <f t="shared" si="3"/>
        <v>30000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30000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30000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30000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21">
        <v>67</v>
      </c>
      <c r="B29" s="522"/>
      <c r="C29" s="218"/>
      <c r="D29" s="523" t="s">
        <v>59</v>
      </c>
      <c r="E29" s="523"/>
      <c r="F29" s="523"/>
      <c r="G29" s="524"/>
      <c r="H29" s="237">
        <f t="shared" si="3"/>
        <v>2295600</v>
      </c>
      <c r="I29" s="315">
        <f>SUM(I30:I30)</f>
        <v>765000</v>
      </c>
      <c r="J29" s="263">
        <f t="shared" ref="J29:S29" si="26">SUM(J30:J30)</f>
        <v>1530600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1791000</v>
      </c>
      <c r="U29" s="315">
        <f>'Ad-2. UNOS prihoda'!U81</f>
        <v>840000</v>
      </c>
      <c r="V29" s="263">
        <f>'Ad-2. UNOS prihoda'!V81</f>
        <v>951000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4086600</v>
      </c>
      <c r="AG29" s="315">
        <f>'Ad-2. UNOS prihoda'!AG81</f>
        <v>1605000</v>
      </c>
      <c r="AH29" s="263">
        <f>'Ad-2. UNOS prihoda'!AH81</f>
        <v>2481600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25">
        <v>671</v>
      </c>
      <c r="B30" s="526"/>
      <c r="C30" s="526"/>
      <c r="D30" s="527" t="s">
        <v>60</v>
      </c>
      <c r="E30" s="527"/>
      <c r="F30" s="527"/>
      <c r="G30" s="533"/>
      <c r="H30" s="28">
        <f t="shared" si="3"/>
        <v>2295600</v>
      </c>
      <c r="I30" s="29">
        <f>'Ad-2. UNOS prihoda'!I82</f>
        <v>765000</v>
      </c>
      <c r="J30" s="92">
        <f>'Ad-2. UNOS prihoda'!J82</f>
        <v>1530600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1791000</v>
      </c>
      <c r="U30" s="29">
        <f>'Ad-2. UNOS prihoda'!U82</f>
        <v>840000</v>
      </c>
      <c r="V30" s="92">
        <f>'Ad-2. UNOS prihoda'!V82</f>
        <v>951000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4086600</v>
      </c>
      <c r="AG30" s="29">
        <f>'Ad-2. UNOS prihoda'!AG82</f>
        <v>1605000</v>
      </c>
      <c r="AH30" s="92">
        <f>'Ad-2. UNOS prihoda'!AH82</f>
        <v>2481600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21">
        <v>68</v>
      </c>
      <c r="B31" s="522"/>
      <c r="C31" s="218"/>
      <c r="D31" s="523" t="s">
        <v>151</v>
      </c>
      <c r="E31" s="523"/>
      <c r="F31" s="523"/>
      <c r="G31" s="524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25">
        <v>681</v>
      </c>
      <c r="B32" s="526"/>
      <c r="C32" s="526"/>
      <c r="D32" s="527" t="s">
        <v>232</v>
      </c>
      <c r="E32" s="527"/>
      <c r="F32" s="527"/>
      <c r="G32" s="533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25">
        <v>683</v>
      </c>
      <c r="B33" s="526"/>
      <c r="C33" s="526"/>
      <c r="D33" s="527" t="s">
        <v>152</v>
      </c>
      <c r="E33" s="527"/>
      <c r="F33" s="527"/>
      <c r="G33" s="533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23" t="s">
        <v>93</v>
      </c>
      <c r="E34" s="523"/>
      <c r="F34" s="523"/>
      <c r="G34" s="524"/>
      <c r="H34" s="237">
        <f t="shared" si="3"/>
        <v>15000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15000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15000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15000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21">
        <v>72</v>
      </c>
      <c r="B35" s="522"/>
      <c r="C35" s="431"/>
      <c r="D35" s="523" t="s">
        <v>149</v>
      </c>
      <c r="E35" s="523"/>
      <c r="F35" s="523"/>
      <c r="G35" s="523"/>
      <c r="H35" s="237">
        <f t="shared" si="3"/>
        <v>15000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15000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15000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15000</v>
      </c>
      <c r="AQ35" s="242">
        <f>'Ad-2. UNOS prihoda'!AQ92</f>
        <v>0</v>
      </c>
      <c r="AR35" s="243"/>
      <c r="AS35" s="243"/>
    </row>
    <row r="36" spans="1:45" ht="15" x14ac:dyDescent="0.25">
      <c r="A36" s="525">
        <v>721</v>
      </c>
      <c r="B36" s="528"/>
      <c r="C36" s="528"/>
      <c r="D36" s="527" t="s">
        <v>92</v>
      </c>
      <c r="E36" s="527"/>
      <c r="F36" s="527"/>
      <c r="G36" s="527"/>
      <c r="H36" s="28">
        <f t="shared" si="3"/>
        <v>15000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15000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15000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15000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27" t="s">
        <v>236</v>
      </c>
      <c r="E37" s="527"/>
      <c r="F37" s="527"/>
      <c r="G37" s="533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25">
        <v>723</v>
      </c>
      <c r="B38" s="528"/>
      <c r="C38" s="528"/>
      <c r="D38" s="527" t="s">
        <v>150</v>
      </c>
      <c r="E38" s="527"/>
      <c r="F38" s="527"/>
      <c r="G38" s="527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29" t="s">
        <v>74</v>
      </c>
      <c r="B40" s="530"/>
      <c r="C40" s="530"/>
      <c r="D40" s="530"/>
      <c r="E40" s="530"/>
      <c r="F40" s="530"/>
      <c r="G40" s="530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31" t="s">
        <v>70</v>
      </c>
      <c r="E41" s="531"/>
      <c r="F41" s="531"/>
      <c r="G41" s="532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21">
        <v>84</v>
      </c>
      <c r="B42" s="522"/>
      <c r="C42" s="369"/>
      <c r="D42" s="523" t="s">
        <v>66</v>
      </c>
      <c r="E42" s="523"/>
      <c r="F42" s="523"/>
      <c r="G42" s="524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25">
        <v>844</v>
      </c>
      <c r="B43" s="526"/>
      <c r="C43" s="526"/>
      <c r="D43" s="527" t="s">
        <v>88</v>
      </c>
      <c r="E43" s="527"/>
      <c r="F43" s="527"/>
      <c r="G43" s="533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29" t="s">
        <v>110</v>
      </c>
      <c r="B45" s="530"/>
      <c r="C45" s="530"/>
      <c r="D45" s="530"/>
      <c r="E45" s="530"/>
      <c r="F45" s="530"/>
      <c r="G45" s="530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23" t="s">
        <v>110</v>
      </c>
      <c r="E46" s="523"/>
      <c r="F46" s="523"/>
      <c r="G46" s="524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10000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10000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10000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10000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21">
        <v>92</v>
      </c>
      <c r="B47" s="522"/>
      <c r="C47" s="369"/>
      <c r="D47" s="523" t="s">
        <v>111</v>
      </c>
      <c r="E47" s="523"/>
      <c r="F47" s="523"/>
      <c r="G47" s="524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10000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10000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10000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10000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25">
        <v>922</v>
      </c>
      <c r="B48" s="526"/>
      <c r="C48" s="526"/>
      <c r="D48" s="527" t="s">
        <v>112</v>
      </c>
      <c r="E48" s="527"/>
      <c r="F48" s="527"/>
      <c r="G48" s="527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10000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10000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10000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10000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99" priority="75">
      <formula>LEN(TRIM(A15))=0</formula>
    </cfRule>
  </conditionalFormatting>
  <conditionalFormatting sqref="I27:S27 I25:O25 Q25:S25">
    <cfRule type="containsBlanks" dxfId="398" priority="74">
      <formula>LEN(TRIM(I25))=0</formula>
    </cfRule>
  </conditionalFormatting>
  <conditionalFormatting sqref="I30:S30">
    <cfRule type="containsBlanks" dxfId="397" priority="64">
      <formula>LEN(TRIM(I30))=0</formula>
    </cfRule>
  </conditionalFormatting>
  <conditionalFormatting sqref="I28:S28">
    <cfRule type="containsBlanks" dxfId="396" priority="62">
      <formula>LEN(TRIM(I28))=0</formula>
    </cfRule>
  </conditionalFormatting>
  <conditionalFormatting sqref="I43:S43">
    <cfRule type="containsBlanks" dxfId="395" priority="47">
      <formula>LEN(TRIM(I43))=0</formula>
    </cfRule>
  </conditionalFormatting>
  <conditionalFormatting sqref="I35:S38">
    <cfRule type="containsBlanks" dxfId="394" priority="42">
      <formula>LEN(TRIM(I35))=0</formula>
    </cfRule>
  </conditionalFormatting>
  <conditionalFormatting sqref="M18">
    <cfRule type="containsBlanks" dxfId="393" priority="38">
      <formula>LEN(TRIM(M18))=0</formula>
    </cfRule>
  </conditionalFormatting>
  <conditionalFormatting sqref="P25">
    <cfRule type="containsBlanks" dxfId="392" priority="37">
      <formula>LEN(TRIM(P25))=0</formula>
    </cfRule>
  </conditionalFormatting>
  <conditionalFormatting sqref="I17:S17">
    <cfRule type="containsBlanks" dxfId="391" priority="36">
      <formula>LEN(TRIM(I17))=0</formula>
    </cfRule>
  </conditionalFormatting>
  <conditionalFormatting sqref="H10:V10">
    <cfRule type="cellIs" dxfId="390" priority="32" operator="notEqual">
      <formula>0</formula>
    </cfRule>
  </conditionalFormatting>
  <conditionalFormatting sqref="A8 H8 T8">
    <cfRule type="cellIs" dxfId="389" priority="14" operator="notEqual">
      <formula>0</formula>
    </cfRule>
  </conditionalFormatting>
  <conditionalFormatting sqref="H10:AQ10">
    <cfRule type="notContainsBlanks" dxfId="388" priority="12">
      <formula>LEN(TRIM(H10))&gt;0</formula>
    </cfRule>
  </conditionalFormatting>
  <conditionalFormatting sqref="I33:S33">
    <cfRule type="containsBlanks" dxfId="387" priority="11">
      <formula>LEN(TRIM(I33))=0</formula>
    </cfRule>
  </conditionalFormatting>
  <conditionalFormatting sqref="I32:S32">
    <cfRule type="containsBlanks" dxfId="38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R71" activePane="bottomRight" state="frozen"/>
      <selection activeCell="A31" sqref="A31"/>
      <selection pane="topRight" activeCell="A31" sqref="A31"/>
      <selection pane="bottomLeft" activeCell="A31" sqref="A31"/>
      <selection pane="bottomRight" activeCell="U85" sqref="U85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45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45" t="s">
        <v>61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59" t="s">
        <v>106</v>
      </c>
      <c r="J4" s="560" t="s">
        <v>106</v>
      </c>
      <c r="K4" s="561"/>
      <c r="L4" s="559" t="s">
        <v>107</v>
      </c>
      <c r="M4" s="560"/>
      <c r="N4" s="560"/>
      <c r="O4" s="560"/>
      <c r="P4" s="560"/>
      <c r="Q4" s="560"/>
      <c r="R4" s="560"/>
      <c r="S4" s="561"/>
      <c r="T4" s="249"/>
      <c r="U4" s="559" t="s">
        <v>106</v>
      </c>
      <c r="V4" s="560" t="s">
        <v>106</v>
      </c>
      <c r="W4" s="561"/>
      <c r="X4" s="559" t="s">
        <v>107</v>
      </c>
      <c r="Y4" s="560"/>
      <c r="Z4" s="560"/>
      <c r="AA4" s="560"/>
      <c r="AB4" s="560"/>
      <c r="AC4" s="560"/>
      <c r="AD4" s="560"/>
      <c r="AE4" s="561"/>
      <c r="AF4" s="249"/>
      <c r="AG4" s="559" t="s">
        <v>106</v>
      </c>
      <c r="AH4" s="560" t="s">
        <v>106</v>
      </c>
      <c r="AI4" s="561"/>
      <c r="AJ4" s="559" t="s">
        <v>107</v>
      </c>
      <c r="AK4" s="560"/>
      <c r="AL4" s="560"/>
      <c r="AM4" s="560"/>
      <c r="AN4" s="560"/>
      <c r="AO4" s="560"/>
      <c r="AP4" s="560"/>
      <c r="AQ4" s="561"/>
    </row>
    <row r="5" spans="1:45" s="185" customFormat="1" ht="57" customHeight="1" x14ac:dyDescent="0.25">
      <c r="A5" s="551" t="s">
        <v>47</v>
      </c>
      <c r="B5" s="552"/>
      <c r="C5" s="552"/>
      <c r="D5" s="552" t="s">
        <v>38</v>
      </c>
      <c r="E5" s="552"/>
      <c r="F5" s="552"/>
      <c r="G5" s="555"/>
      <c r="H5" s="546" t="str">
        <f>'1. Sažetak'!G20</f>
        <v>PLAN 
2020.</v>
      </c>
      <c r="I5" s="332" t="s">
        <v>141</v>
      </c>
      <c r="J5" s="333" t="s">
        <v>94</v>
      </c>
      <c r="K5" s="334" t="s">
        <v>142</v>
      </c>
      <c r="L5" s="335" t="s">
        <v>286</v>
      </c>
      <c r="M5" s="336" t="s">
        <v>79</v>
      </c>
      <c r="N5" s="336" t="s">
        <v>41</v>
      </c>
      <c r="O5" s="336" t="s">
        <v>144</v>
      </c>
      <c r="P5" s="336" t="s">
        <v>287</v>
      </c>
      <c r="Q5" s="336" t="s">
        <v>42</v>
      </c>
      <c r="R5" s="336" t="s">
        <v>43</v>
      </c>
      <c r="S5" s="337" t="s">
        <v>44</v>
      </c>
      <c r="T5" s="546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286</v>
      </c>
      <c r="Y5" s="336" t="s">
        <v>79</v>
      </c>
      <c r="Z5" s="336" t="s">
        <v>41</v>
      </c>
      <c r="AA5" s="336" t="s">
        <v>144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7" t="str">
        <f>'1. Sažetak'!I20</f>
        <v>III. IZMJENA I DOPUNA 
PLANA 2020.</v>
      </c>
      <c r="AG5" s="332" t="s">
        <v>141</v>
      </c>
      <c r="AH5" s="333" t="s">
        <v>94</v>
      </c>
      <c r="AI5" s="334" t="s">
        <v>142</v>
      </c>
      <c r="AJ5" s="335" t="s">
        <v>286</v>
      </c>
      <c r="AK5" s="336" t="s">
        <v>79</v>
      </c>
      <c r="AL5" s="336" t="s">
        <v>41</v>
      </c>
      <c r="AM5" s="336" t="s">
        <v>144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53"/>
      <c r="B6" s="554"/>
      <c r="C6" s="554"/>
      <c r="D6" s="554"/>
      <c r="E6" s="554"/>
      <c r="F6" s="554"/>
      <c r="G6" s="556"/>
      <c r="H6" s="547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7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34">
        <v>1</v>
      </c>
      <c r="B7" s="535"/>
      <c r="C7" s="535"/>
      <c r="D7" s="535"/>
      <c r="E7" s="535"/>
      <c r="F7" s="535"/>
      <c r="G7" s="536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42"/>
      <c r="B8" s="543"/>
      <c r="C8" s="543"/>
      <c r="D8" s="543"/>
      <c r="E8" s="543"/>
      <c r="F8" s="543"/>
      <c r="G8" s="544"/>
      <c r="H8" s="348"/>
      <c r="I8" s="548">
        <f>SUM(I9:K9)</f>
        <v>2325130</v>
      </c>
      <c r="J8" s="549">
        <f>SUM(J9:L9)</f>
        <v>13638919</v>
      </c>
      <c r="K8" s="550"/>
      <c r="L8" s="349">
        <f>L9</f>
        <v>12078789</v>
      </c>
      <c r="M8" s="549">
        <f>SUM(M9:S9)</f>
        <v>1122500</v>
      </c>
      <c r="N8" s="549"/>
      <c r="O8" s="549"/>
      <c r="P8" s="549"/>
      <c r="Q8" s="549"/>
      <c r="R8" s="549"/>
      <c r="S8" s="550"/>
      <c r="T8" s="348"/>
      <c r="U8" s="548">
        <f>SUM(U9:W9)</f>
        <v>1787320</v>
      </c>
      <c r="V8" s="549">
        <f>SUM(V9:X9)</f>
        <v>947320</v>
      </c>
      <c r="W8" s="550"/>
      <c r="X8" s="349">
        <f>X9</f>
        <v>0</v>
      </c>
      <c r="Y8" s="549">
        <f>SUM(Y9:AE9)</f>
        <v>11000</v>
      </c>
      <c r="Z8" s="549"/>
      <c r="AA8" s="549"/>
      <c r="AB8" s="549"/>
      <c r="AC8" s="549"/>
      <c r="AD8" s="549"/>
      <c r="AE8" s="550"/>
      <c r="AF8" s="162"/>
      <c r="AG8" s="548">
        <f>SUM(AG9:AI9)</f>
        <v>4112450</v>
      </c>
      <c r="AH8" s="549">
        <f>SUM(AH9:AJ9)</f>
        <v>14586239</v>
      </c>
      <c r="AI8" s="550"/>
      <c r="AJ8" s="349">
        <f>AJ9</f>
        <v>12078789</v>
      </c>
      <c r="AK8" s="549">
        <f>SUM(AK9:AQ9)</f>
        <v>1133500</v>
      </c>
      <c r="AL8" s="549"/>
      <c r="AM8" s="549"/>
      <c r="AN8" s="549"/>
      <c r="AO8" s="549"/>
      <c r="AP8" s="549"/>
      <c r="AQ8" s="550"/>
    </row>
    <row r="9" spans="1:45" s="190" customFormat="1" ht="30.75" customHeight="1" x14ac:dyDescent="0.3">
      <c r="A9" s="392"/>
      <c r="B9" s="537" t="str">
        <f>'1. Sažetak'!B6:E6</f>
        <v>PRVA GIMNAZIJA VARAŽDIN</v>
      </c>
      <c r="C9" s="537"/>
      <c r="D9" s="537"/>
      <c r="E9" s="537"/>
      <c r="F9" s="537"/>
      <c r="G9" s="538"/>
      <c r="H9" s="351">
        <f>SUM(I9:S9)</f>
        <v>15526419</v>
      </c>
      <c r="I9" s="352">
        <f t="shared" ref="I9:S9" si="0">I13+I91+I104+I110</f>
        <v>765000</v>
      </c>
      <c r="J9" s="353">
        <f t="shared" si="0"/>
        <v>1530600</v>
      </c>
      <c r="K9" s="354">
        <f t="shared" si="0"/>
        <v>29530</v>
      </c>
      <c r="L9" s="355">
        <f t="shared" si="0"/>
        <v>12078789</v>
      </c>
      <c r="M9" s="356">
        <f t="shared" si="0"/>
        <v>732000</v>
      </c>
      <c r="N9" s="357">
        <f t="shared" si="0"/>
        <v>0</v>
      </c>
      <c r="O9" s="357">
        <f t="shared" si="0"/>
        <v>315500</v>
      </c>
      <c r="P9" s="357">
        <f t="shared" si="0"/>
        <v>30000</v>
      </c>
      <c r="Q9" s="357">
        <f t="shared" si="0"/>
        <v>30000</v>
      </c>
      <c r="R9" s="357">
        <f t="shared" si="0"/>
        <v>15000</v>
      </c>
      <c r="S9" s="354">
        <f t="shared" si="0"/>
        <v>0</v>
      </c>
      <c r="T9" s="351">
        <f>SUM(U9:AE9)</f>
        <v>1798320</v>
      </c>
      <c r="U9" s="352">
        <f t="shared" ref="U9:AE9" si="1">U13+U91+U104+U110</f>
        <v>840000</v>
      </c>
      <c r="V9" s="353">
        <f t="shared" si="1"/>
        <v>951000</v>
      </c>
      <c r="W9" s="354">
        <f t="shared" si="1"/>
        <v>-3680</v>
      </c>
      <c r="X9" s="355">
        <f t="shared" si="1"/>
        <v>0</v>
      </c>
      <c r="Y9" s="356">
        <f t="shared" si="1"/>
        <v>1000</v>
      </c>
      <c r="Z9" s="357">
        <f t="shared" si="1"/>
        <v>0</v>
      </c>
      <c r="AA9" s="357">
        <f t="shared" si="1"/>
        <v>0</v>
      </c>
      <c r="AB9" s="357">
        <f t="shared" si="1"/>
        <v>10000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17324739</v>
      </c>
      <c r="AG9" s="352">
        <f t="shared" ref="AG9:AQ9" si="2">AG13+AG91+AG104+AG110</f>
        <v>1605000</v>
      </c>
      <c r="AH9" s="353">
        <f t="shared" si="2"/>
        <v>2481600</v>
      </c>
      <c r="AI9" s="354">
        <f t="shared" si="2"/>
        <v>25850</v>
      </c>
      <c r="AJ9" s="355">
        <f t="shared" si="2"/>
        <v>12078789</v>
      </c>
      <c r="AK9" s="356">
        <f t="shared" si="2"/>
        <v>733000</v>
      </c>
      <c r="AL9" s="357">
        <f t="shared" si="2"/>
        <v>0</v>
      </c>
      <c r="AM9" s="357">
        <f t="shared" si="2"/>
        <v>315500</v>
      </c>
      <c r="AN9" s="357">
        <f t="shared" si="2"/>
        <v>40000</v>
      </c>
      <c r="AO9" s="357">
        <f t="shared" si="2"/>
        <v>30000</v>
      </c>
      <c r="AP9" s="357">
        <f t="shared" si="2"/>
        <v>15000</v>
      </c>
      <c r="AQ9" s="354">
        <f t="shared" si="2"/>
        <v>0</v>
      </c>
    </row>
    <row r="10" spans="1:45" s="190" customFormat="1" ht="36" x14ac:dyDescent="0.25">
      <c r="A10" s="539" t="s">
        <v>82</v>
      </c>
      <c r="B10" s="540"/>
      <c r="C10" s="540"/>
      <c r="D10" s="540"/>
      <c r="E10" s="540"/>
      <c r="F10" s="540"/>
      <c r="G10" s="541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9" t="s">
        <v>73</v>
      </c>
      <c r="B12" s="530"/>
      <c r="C12" s="530"/>
      <c r="D12" s="530"/>
      <c r="E12" s="530"/>
      <c r="F12" s="530"/>
      <c r="G12" s="530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23" t="s">
        <v>48</v>
      </c>
      <c r="E13" s="523"/>
      <c r="F13" s="523"/>
      <c r="G13" s="524"/>
      <c r="H13" s="237">
        <f t="shared" ref="H13:H74" si="3">SUM(I13:S13)</f>
        <v>15511419</v>
      </c>
      <c r="I13" s="315">
        <f t="shared" ref="I13:S13" si="4">I14+I49+I60+I67+I81+I86</f>
        <v>765000</v>
      </c>
      <c r="J13" s="263">
        <f t="shared" si="4"/>
        <v>1530600</v>
      </c>
      <c r="K13" s="239">
        <f t="shared" si="4"/>
        <v>29530</v>
      </c>
      <c r="L13" s="368">
        <f t="shared" si="4"/>
        <v>12078789</v>
      </c>
      <c r="M13" s="240">
        <f t="shared" si="4"/>
        <v>732000</v>
      </c>
      <c r="N13" s="241">
        <f t="shared" si="4"/>
        <v>0</v>
      </c>
      <c r="O13" s="241">
        <f t="shared" si="4"/>
        <v>315500</v>
      </c>
      <c r="P13" s="241">
        <f t="shared" si="4"/>
        <v>30000</v>
      </c>
      <c r="Q13" s="241">
        <f t="shared" si="4"/>
        <v>30000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1788320</v>
      </c>
      <c r="U13" s="315">
        <f t="shared" ref="U13:AE13" si="6">U14+U49+U60+U67+U81+U86</f>
        <v>840000</v>
      </c>
      <c r="V13" s="263">
        <f t="shared" si="6"/>
        <v>951000</v>
      </c>
      <c r="W13" s="239">
        <f t="shared" si="6"/>
        <v>-3680</v>
      </c>
      <c r="X13" s="368">
        <f t="shared" si="6"/>
        <v>0</v>
      </c>
      <c r="Y13" s="240">
        <f t="shared" si="6"/>
        <v>1000</v>
      </c>
      <c r="Z13" s="241">
        <f t="shared" si="6"/>
        <v>0</v>
      </c>
      <c r="AA13" s="241">
        <f t="shared" si="6"/>
        <v>0</v>
      </c>
      <c r="AB13" s="241">
        <f t="shared" si="6"/>
        <v>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17299739</v>
      </c>
      <c r="AG13" s="315">
        <f t="shared" ref="AG13:AQ13" si="8">AG14+AG49+AG60+AG67+AG81+AG86</f>
        <v>1605000</v>
      </c>
      <c r="AH13" s="263">
        <f t="shared" si="8"/>
        <v>2481600</v>
      </c>
      <c r="AI13" s="239">
        <f t="shared" si="8"/>
        <v>25850</v>
      </c>
      <c r="AJ13" s="368">
        <f t="shared" si="8"/>
        <v>12078789</v>
      </c>
      <c r="AK13" s="240">
        <f t="shared" si="8"/>
        <v>733000</v>
      </c>
      <c r="AL13" s="241">
        <f t="shared" si="8"/>
        <v>0</v>
      </c>
      <c r="AM13" s="241">
        <f t="shared" si="8"/>
        <v>315500</v>
      </c>
      <c r="AN13" s="241">
        <f t="shared" si="8"/>
        <v>30000</v>
      </c>
      <c r="AO13" s="241">
        <f t="shared" si="8"/>
        <v>30000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21">
        <v>63</v>
      </c>
      <c r="B14" s="522"/>
      <c r="C14" s="369"/>
      <c r="D14" s="523" t="s">
        <v>49</v>
      </c>
      <c r="E14" s="523"/>
      <c r="F14" s="523"/>
      <c r="G14" s="524"/>
      <c r="H14" s="237">
        <f t="shared" si="3"/>
        <v>12453819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29530</v>
      </c>
      <c r="L14" s="303">
        <f t="shared" si="9"/>
        <v>12078789</v>
      </c>
      <c r="M14" s="240">
        <f t="shared" si="9"/>
        <v>0</v>
      </c>
      <c r="N14" s="241">
        <f t="shared" si="9"/>
        <v>0</v>
      </c>
      <c r="O14" s="241">
        <f t="shared" si="9"/>
        <v>315500</v>
      </c>
      <c r="P14" s="241">
        <f t="shared" si="9"/>
        <v>30000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-3680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-3680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12450139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25850</v>
      </c>
      <c r="AJ14" s="303">
        <f t="shared" si="11"/>
        <v>12078789</v>
      </c>
      <c r="AK14" s="240">
        <f t="shared" si="11"/>
        <v>0</v>
      </c>
      <c r="AL14" s="241">
        <f t="shared" si="11"/>
        <v>0</v>
      </c>
      <c r="AM14" s="241">
        <f t="shared" si="11"/>
        <v>315500</v>
      </c>
      <c r="AN14" s="241">
        <f t="shared" si="11"/>
        <v>30000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21">
        <v>631</v>
      </c>
      <c r="B15" s="522"/>
      <c r="C15" s="522"/>
      <c r="D15" s="523" t="s">
        <v>50</v>
      </c>
      <c r="E15" s="523"/>
      <c r="F15" s="523"/>
      <c r="G15" s="524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154</v>
      </c>
      <c r="D16" s="562" t="s">
        <v>155</v>
      </c>
      <c r="E16" s="562"/>
      <c r="F16" s="562"/>
      <c r="G16" s="563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62" t="s">
        <v>156</v>
      </c>
      <c r="E17" s="562"/>
      <c r="F17" s="562"/>
      <c r="G17" s="563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21">
        <v>632</v>
      </c>
      <c r="B18" s="522"/>
      <c r="C18" s="522"/>
      <c r="D18" s="523" t="s">
        <v>51</v>
      </c>
      <c r="E18" s="523"/>
      <c r="F18" s="523"/>
      <c r="G18" s="524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157</v>
      </c>
      <c r="D19" s="562" t="s">
        <v>158</v>
      </c>
      <c r="E19" s="562"/>
      <c r="F19" s="562"/>
      <c r="G19" s="563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62" t="s">
        <v>159</v>
      </c>
      <c r="E20" s="562"/>
      <c r="F20" s="562"/>
      <c r="G20" s="563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62" t="s">
        <v>160</v>
      </c>
      <c r="E21" s="562"/>
      <c r="F21" s="562"/>
      <c r="G21" s="563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62" t="s">
        <v>161</v>
      </c>
      <c r="E22" s="562"/>
      <c r="F22" s="562"/>
      <c r="G22" s="563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21">
        <v>634</v>
      </c>
      <c r="B23" s="522"/>
      <c r="C23" s="522"/>
      <c r="D23" s="523" t="s">
        <v>109</v>
      </c>
      <c r="E23" s="523"/>
      <c r="F23" s="523"/>
      <c r="G23" s="524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62" t="s">
        <v>162</v>
      </c>
      <c r="E24" s="562"/>
      <c r="F24" s="562"/>
      <c r="G24" s="563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65" t="s">
        <v>163</v>
      </c>
      <c r="E25" s="565"/>
      <c r="F25" s="565"/>
      <c r="G25" s="566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62" t="s">
        <v>164</v>
      </c>
      <c r="E26" s="562"/>
      <c r="F26" s="562"/>
      <c r="G26" s="563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62" t="s">
        <v>165</v>
      </c>
      <c r="E27" s="562"/>
      <c r="F27" s="562"/>
      <c r="G27" s="563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62" t="s">
        <v>166</v>
      </c>
      <c r="E28" s="562"/>
      <c r="F28" s="562"/>
      <c r="G28" s="563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62" t="s">
        <v>167</v>
      </c>
      <c r="E29" s="562"/>
      <c r="F29" s="562"/>
      <c r="G29" s="563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21">
        <v>636</v>
      </c>
      <c r="B30" s="522"/>
      <c r="C30" s="522"/>
      <c r="D30" s="523" t="s">
        <v>62</v>
      </c>
      <c r="E30" s="523"/>
      <c r="F30" s="523"/>
      <c r="G30" s="524"/>
      <c r="H30" s="237">
        <f t="shared" si="3"/>
        <v>12108789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12078789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30000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12108789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12078789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30000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62" t="s">
        <v>168</v>
      </c>
      <c r="E31" s="562"/>
      <c r="F31" s="562"/>
      <c r="G31" s="563"/>
      <c r="H31" s="385">
        <f t="shared" si="3"/>
        <v>12108789</v>
      </c>
      <c r="I31" s="55"/>
      <c r="J31" s="308"/>
      <c r="K31" s="424"/>
      <c r="L31" s="304">
        <v>12078789</v>
      </c>
      <c r="M31" s="289"/>
      <c r="N31" s="56"/>
      <c r="O31" s="56"/>
      <c r="P31" s="324">
        <v>30000</v>
      </c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12108789</v>
      </c>
      <c r="AG31" s="55"/>
      <c r="AH31" s="308"/>
      <c r="AI31" s="424"/>
      <c r="AJ31" s="423">
        <f>L31+X31</f>
        <v>12078789</v>
      </c>
      <c r="AK31" s="289"/>
      <c r="AL31" s="56"/>
      <c r="AM31" s="56"/>
      <c r="AN31" s="56">
        <f>P31+AB31</f>
        <v>30000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62" t="s">
        <v>169</v>
      </c>
      <c r="E32" s="562"/>
      <c r="F32" s="562"/>
      <c r="G32" s="563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62" t="s">
        <v>170</v>
      </c>
      <c r="E33" s="562"/>
      <c r="F33" s="562"/>
      <c r="G33" s="563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62" t="s">
        <v>171</v>
      </c>
      <c r="E34" s="562"/>
      <c r="F34" s="562"/>
      <c r="G34" s="563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21">
        <v>638</v>
      </c>
      <c r="B35" s="522"/>
      <c r="C35" s="522"/>
      <c r="D35" s="523" t="s">
        <v>148</v>
      </c>
      <c r="E35" s="523"/>
      <c r="F35" s="523"/>
      <c r="G35" s="524"/>
      <c r="H35" s="237">
        <f t="shared" si="3"/>
        <v>315500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315500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315500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315500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62" t="s">
        <v>172</v>
      </c>
      <c r="E36" s="562"/>
      <c r="F36" s="562"/>
      <c r="G36" s="563"/>
      <c r="H36" s="385">
        <f t="shared" si="3"/>
        <v>315500</v>
      </c>
      <c r="I36" s="55"/>
      <c r="J36" s="308"/>
      <c r="K36" s="308"/>
      <c r="L36" s="423"/>
      <c r="M36" s="324"/>
      <c r="N36" s="56"/>
      <c r="O36" s="324">
        <v>315500</v>
      </c>
      <c r="P36" s="56"/>
      <c r="Q36" s="56"/>
      <c r="R36" s="56"/>
      <c r="S36" s="57"/>
      <c r="T36" s="385">
        <f t="shared" si="5"/>
        <v>0</v>
      </c>
      <c r="U36" s="55"/>
      <c r="V36" s="308"/>
      <c r="W36" s="308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315500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315500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62" t="s">
        <v>173</v>
      </c>
      <c r="E37" s="562"/>
      <c r="F37" s="562"/>
      <c r="G37" s="563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174</v>
      </c>
      <c r="D38" s="562" t="s">
        <v>175</v>
      </c>
      <c r="E38" s="562"/>
      <c r="F38" s="562"/>
      <c r="G38" s="563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176</v>
      </c>
      <c r="D39" s="562" t="s">
        <v>177</v>
      </c>
      <c r="E39" s="562"/>
      <c r="F39" s="562"/>
      <c r="G39" s="563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62" t="s">
        <v>178</v>
      </c>
      <c r="E40" s="562"/>
      <c r="F40" s="562"/>
      <c r="G40" s="563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62" t="s">
        <v>179</v>
      </c>
      <c r="E41" s="562"/>
      <c r="F41" s="562"/>
      <c r="G41" s="563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180</v>
      </c>
      <c r="D42" s="562" t="s">
        <v>181</v>
      </c>
      <c r="E42" s="562"/>
      <c r="F42" s="562"/>
      <c r="G42" s="563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182</v>
      </c>
      <c r="D43" s="562" t="s">
        <v>183</v>
      </c>
      <c r="E43" s="562"/>
      <c r="F43" s="562"/>
      <c r="G43" s="563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21">
        <v>639</v>
      </c>
      <c r="B44" s="522"/>
      <c r="C44" s="522"/>
      <c r="D44" s="523" t="s">
        <v>184</v>
      </c>
      <c r="E44" s="523"/>
      <c r="F44" s="523"/>
      <c r="G44" s="524"/>
      <c r="H44" s="237">
        <f t="shared" si="3"/>
        <v>29530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29530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-3680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-3680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25850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25850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62" t="s">
        <v>185</v>
      </c>
      <c r="E45" s="562"/>
      <c r="F45" s="562"/>
      <c r="G45" s="563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62" t="s">
        <v>186</v>
      </c>
      <c r="E46" s="562"/>
      <c r="F46" s="562"/>
      <c r="G46" s="563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62" t="s">
        <v>187</v>
      </c>
      <c r="E47" s="562"/>
      <c r="F47" s="562"/>
      <c r="G47" s="563"/>
      <c r="H47" s="385">
        <f t="shared" si="3"/>
        <v>29530</v>
      </c>
      <c r="I47" s="55"/>
      <c r="J47" s="308"/>
      <c r="K47" s="324">
        <v>29530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-3680</v>
      </c>
      <c r="U47" s="55"/>
      <c r="V47" s="308"/>
      <c r="W47" s="324">
        <v>-3680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25850</v>
      </c>
      <c r="AG47" s="55"/>
      <c r="AH47" s="308"/>
      <c r="AI47" s="424">
        <f>K47+W47</f>
        <v>25850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62" t="s">
        <v>188</v>
      </c>
      <c r="E48" s="562"/>
      <c r="F48" s="562"/>
      <c r="G48" s="563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21">
        <v>64</v>
      </c>
      <c r="B49" s="522"/>
      <c r="C49" s="316"/>
      <c r="D49" s="523" t="s">
        <v>52</v>
      </c>
      <c r="E49" s="523"/>
      <c r="F49" s="523"/>
      <c r="G49" s="524"/>
      <c r="H49" s="237">
        <f t="shared" si="3"/>
        <v>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1000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1000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1000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1000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21">
        <v>641</v>
      </c>
      <c r="B50" s="522"/>
      <c r="C50" s="522"/>
      <c r="D50" s="523" t="s">
        <v>53</v>
      </c>
      <c r="E50" s="523"/>
      <c r="F50" s="523"/>
      <c r="G50" s="524"/>
      <c r="H50" s="237">
        <f t="shared" si="3"/>
        <v>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1000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1000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1000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1000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189</v>
      </c>
      <c r="D51" s="562" t="s">
        <v>190</v>
      </c>
      <c r="E51" s="562"/>
      <c r="F51" s="562"/>
      <c r="G51" s="563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191</v>
      </c>
      <c r="D52" s="562" t="s">
        <v>192</v>
      </c>
      <c r="E52" s="562"/>
      <c r="F52" s="562"/>
      <c r="G52" s="563"/>
      <c r="H52" s="385">
        <f t="shared" si="3"/>
        <v>0</v>
      </c>
      <c r="I52" s="55"/>
      <c r="J52" s="308"/>
      <c r="K52" s="424"/>
      <c r="L52" s="423"/>
      <c r="M52" s="323"/>
      <c r="N52" s="56"/>
      <c r="O52" s="56"/>
      <c r="P52" s="56"/>
      <c r="Q52" s="56"/>
      <c r="R52" s="56"/>
      <c r="S52" s="57"/>
      <c r="T52" s="385">
        <f t="shared" si="5"/>
        <v>1000</v>
      </c>
      <c r="U52" s="55"/>
      <c r="V52" s="308"/>
      <c r="W52" s="424"/>
      <c r="X52" s="423"/>
      <c r="Y52" s="323">
        <v>1000</v>
      </c>
      <c r="Z52" s="56"/>
      <c r="AA52" s="56"/>
      <c r="AB52" s="56"/>
      <c r="AC52" s="56"/>
      <c r="AD52" s="56"/>
      <c r="AE52" s="57"/>
      <c r="AF52" s="385">
        <f t="shared" si="7"/>
        <v>1000</v>
      </c>
      <c r="AG52" s="55"/>
      <c r="AH52" s="308"/>
      <c r="AI52" s="424"/>
      <c r="AJ52" s="423"/>
      <c r="AK52" s="289">
        <f t="shared" ref="AK52:AK56" si="40">M52+Y52</f>
        <v>1000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195</v>
      </c>
      <c r="D53" s="562" t="s">
        <v>196</v>
      </c>
      <c r="E53" s="562"/>
      <c r="F53" s="562"/>
      <c r="G53" s="563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193</v>
      </c>
      <c r="D54" s="562" t="s">
        <v>194</v>
      </c>
      <c r="E54" s="562"/>
      <c r="F54" s="562"/>
      <c r="G54" s="563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62" t="s">
        <v>197</v>
      </c>
      <c r="E55" s="562"/>
      <c r="F55" s="562"/>
      <c r="G55" s="563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198</v>
      </c>
      <c r="D56" s="562" t="s">
        <v>199</v>
      </c>
      <c r="E56" s="562"/>
      <c r="F56" s="562"/>
      <c r="G56" s="563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21">
        <v>642</v>
      </c>
      <c r="B57" s="522"/>
      <c r="C57" s="522"/>
      <c r="D57" s="523" t="s">
        <v>63</v>
      </c>
      <c r="E57" s="523"/>
      <c r="F57" s="523"/>
      <c r="G57" s="524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62" t="s">
        <v>200</v>
      </c>
      <c r="E58" s="562"/>
      <c r="F58" s="562"/>
      <c r="G58" s="563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201</v>
      </c>
      <c r="D59" s="562" t="s">
        <v>202</v>
      </c>
      <c r="E59" s="562"/>
      <c r="F59" s="562"/>
      <c r="G59" s="563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21">
        <v>65</v>
      </c>
      <c r="B60" s="522"/>
      <c r="C60" s="316"/>
      <c r="D60" s="523" t="s">
        <v>54</v>
      </c>
      <c r="E60" s="523"/>
      <c r="F60" s="523"/>
      <c r="G60" s="524"/>
      <c r="H60" s="237">
        <f t="shared" si="3"/>
        <v>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21">
        <v>652</v>
      </c>
      <c r="B61" s="522"/>
      <c r="C61" s="522"/>
      <c r="D61" s="523" t="s">
        <v>55</v>
      </c>
      <c r="E61" s="523"/>
      <c r="F61" s="523"/>
      <c r="G61" s="524"/>
      <c r="H61" s="237">
        <f t="shared" si="3"/>
        <v>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62" t="s">
        <v>203</v>
      </c>
      <c r="E62" s="562"/>
      <c r="F62" s="562"/>
      <c r="G62" s="563"/>
      <c r="H62" s="385">
        <f t="shared" si="3"/>
        <v>0</v>
      </c>
      <c r="I62" s="55"/>
      <c r="J62" s="308"/>
      <c r="K62" s="424"/>
      <c r="L62" s="423"/>
      <c r="M62" s="289"/>
      <c r="N62" s="324"/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0</v>
      </c>
      <c r="AG62" s="55"/>
      <c r="AH62" s="308"/>
      <c r="AI62" s="424"/>
      <c r="AJ62" s="423"/>
      <c r="AK62" s="289"/>
      <c r="AL62" s="56">
        <f>N62+Z62</f>
        <v>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62" t="s">
        <v>204</v>
      </c>
      <c r="E63" s="562"/>
      <c r="F63" s="562"/>
      <c r="G63" s="563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205</v>
      </c>
      <c r="D64" s="562" t="s">
        <v>206</v>
      </c>
      <c r="E64" s="562"/>
      <c r="F64" s="562"/>
      <c r="G64" s="563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62" t="s">
        <v>207</v>
      </c>
      <c r="E65" s="562"/>
      <c r="F65" s="562"/>
      <c r="G65" s="563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208</v>
      </c>
      <c r="D66" s="562" t="s">
        <v>209</v>
      </c>
      <c r="E66" s="562"/>
      <c r="F66" s="562"/>
      <c r="G66" s="563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21">
        <v>66</v>
      </c>
      <c r="B67" s="522"/>
      <c r="C67" s="316"/>
      <c r="D67" s="523" t="s">
        <v>56</v>
      </c>
      <c r="E67" s="523"/>
      <c r="F67" s="523"/>
      <c r="G67" s="524"/>
      <c r="H67" s="237">
        <f t="shared" si="3"/>
        <v>762000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732000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30000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762000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732000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30000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21">
        <v>661</v>
      </c>
      <c r="B68" s="522"/>
      <c r="C68" s="522"/>
      <c r="D68" s="523" t="s">
        <v>57</v>
      </c>
      <c r="E68" s="523"/>
      <c r="F68" s="523"/>
      <c r="G68" s="524"/>
      <c r="H68" s="237">
        <f t="shared" si="3"/>
        <v>732000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732000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732000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732000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62" t="s">
        <v>210</v>
      </c>
      <c r="E69" s="562"/>
      <c r="F69" s="562"/>
      <c r="G69" s="563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62" t="s">
        <v>211</v>
      </c>
      <c r="E70" s="562"/>
      <c r="F70" s="562"/>
      <c r="G70" s="563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62" t="s">
        <v>212</v>
      </c>
      <c r="E71" s="562"/>
      <c r="F71" s="562"/>
      <c r="G71" s="563"/>
      <c r="H71" s="385">
        <f t="shared" si="3"/>
        <v>732000</v>
      </c>
      <c r="I71" s="55"/>
      <c r="J71" s="308"/>
      <c r="K71" s="424"/>
      <c r="L71" s="423"/>
      <c r="M71" s="323">
        <v>732000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732000</v>
      </c>
      <c r="AG71" s="55"/>
      <c r="AH71" s="308"/>
      <c r="AI71" s="424"/>
      <c r="AJ71" s="423"/>
      <c r="AK71" s="289">
        <f>M71+Y71</f>
        <v>732000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21">
        <v>663</v>
      </c>
      <c r="B72" s="522"/>
      <c r="C72" s="522"/>
      <c r="D72" s="523" t="s">
        <v>58</v>
      </c>
      <c r="E72" s="523"/>
      <c r="F72" s="523"/>
      <c r="G72" s="524"/>
      <c r="H72" s="237">
        <f t="shared" si="3"/>
        <v>30000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30000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30000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30000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213</v>
      </c>
      <c r="D73" s="562" t="s">
        <v>214</v>
      </c>
      <c r="E73" s="562"/>
      <c r="F73" s="562"/>
      <c r="G73" s="563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215</v>
      </c>
      <c r="D74" s="562" t="s">
        <v>216</v>
      </c>
      <c r="E74" s="562"/>
      <c r="F74" s="562"/>
      <c r="G74" s="563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217</v>
      </c>
      <c r="D75" s="562" t="s">
        <v>218</v>
      </c>
      <c r="E75" s="562"/>
      <c r="F75" s="562"/>
      <c r="G75" s="563"/>
      <c r="H75" s="385">
        <f t="shared" ref="H75:H101" si="81">SUM(I75:S75)</f>
        <v>30000</v>
      </c>
      <c r="I75" s="55"/>
      <c r="J75" s="308"/>
      <c r="K75" s="424"/>
      <c r="L75" s="423"/>
      <c r="M75" s="289"/>
      <c r="N75" s="56"/>
      <c r="O75" s="56"/>
      <c r="P75" s="56"/>
      <c r="Q75" s="324">
        <v>30000</v>
      </c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30000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30000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219</v>
      </c>
      <c r="D76" s="562" t="s">
        <v>220</v>
      </c>
      <c r="E76" s="562"/>
      <c r="F76" s="562"/>
      <c r="G76" s="563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221</v>
      </c>
      <c r="D77" s="562" t="s">
        <v>222</v>
      </c>
      <c r="E77" s="562"/>
      <c r="F77" s="562"/>
      <c r="G77" s="563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223</v>
      </c>
      <c r="D78" s="562" t="s">
        <v>224</v>
      </c>
      <c r="E78" s="562"/>
      <c r="F78" s="562"/>
      <c r="G78" s="563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225</v>
      </c>
      <c r="D79" s="562" t="s">
        <v>226</v>
      </c>
      <c r="E79" s="562"/>
      <c r="F79" s="562"/>
      <c r="G79" s="563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227</v>
      </c>
      <c r="D80" s="562" t="s">
        <v>228</v>
      </c>
      <c r="E80" s="562"/>
      <c r="F80" s="562"/>
      <c r="G80" s="563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21">
        <v>67</v>
      </c>
      <c r="B81" s="522"/>
      <c r="C81" s="316"/>
      <c r="D81" s="523" t="s">
        <v>59</v>
      </c>
      <c r="E81" s="523"/>
      <c r="F81" s="523"/>
      <c r="G81" s="524"/>
      <c r="H81" s="237">
        <f t="shared" si="81"/>
        <v>2295600</v>
      </c>
      <c r="I81" s="315">
        <f>I82</f>
        <v>765000</v>
      </c>
      <c r="J81" s="263">
        <f t="shared" ref="J81:S81" si="84">J82</f>
        <v>1530600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1791000</v>
      </c>
      <c r="U81" s="315">
        <f>U82</f>
        <v>840000</v>
      </c>
      <c r="V81" s="263">
        <f t="shared" ref="V81:AE81" si="85">V82</f>
        <v>951000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4086600</v>
      </c>
      <c r="AG81" s="315">
        <f>AG82</f>
        <v>1605000</v>
      </c>
      <c r="AH81" s="263">
        <f t="shared" ref="AH81:AQ81" si="86">AH82</f>
        <v>2481600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21">
        <v>671</v>
      </c>
      <c r="B82" s="522"/>
      <c r="C82" s="522"/>
      <c r="D82" s="523" t="s">
        <v>60</v>
      </c>
      <c r="E82" s="523"/>
      <c r="F82" s="523"/>
      <c r="G82" s="524"/>
      <c r="H82" s="237">
        <f t="shared" si="81"/>
        <v>2295600</v>
      </c>
      <c r="I82" s="315">
        <f>SUM(I83:I85)</f>
        <v>765000</v>
      </c>
      <c r="J82" s="263">
        <f t="shared" ref="J82:S82" si="87">SUM(J83:J85)</f>
        <v>1530600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1791000</v>
      </c>
      <c r="U82" s="315">
        <f>SUM(U83:U85)</f>
        <v>840000</v>
      </c>
      <c r="V82" s="263">
        <f t="shared" ref="V82:AE82" si="88">SUM(V83:V85)</f>
        <v>951000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4086600</v>
      </c>
      <c r="AG82" s="315">
        <f>SUM(AG83:AG85)</f>
        <v>1605000</v>
      </c>
      <c r="AH82" s="263">
        <f t="shared" ref="AH82:AQ82" si="89">SUM(AH83:AH85)</f>
        <v>2481600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62" t="s">
        <v>229</v>
      </c>
      <c r="E83" s="562"/>
      <c r="F83" s="562"/>
      <c r="G83" s="563"/>
      <c r="H83" s="385">
        <f t="shared" si="81"/>
        <v>2295600</v>
      </c>
      <c r="I83" s="320">
        <v>765000</v>
      </c>
      <c r="J83" s="321">
        <v>1530600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-96000</v>
      </c>
      <c r="U83" s="320">
        <v>-107000</v>
      </c>
      <c r="V83" s="321">
        <v>11000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2199600</v>
      </c>
      <c r="AG83" s="55">
        <f>I83+U83</f>
        <v>658000</v>
      </c>
      <c r="AH83" s="308">
        <f>J83+V83</f>
        <v>1541600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62" t="s">
        <v>230</v>
      </c>
      <c r="E84" s="562"/>
      <c r="F84" s="562"/>
      <c r="G84" s="563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1887000</v>
      </c>
      <c r="U84" s="320">
        <v>947000</v>
      </c>
      <c r="V84" s="321">
        <v>940000</v>
      </c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1887000</v>
      </c>
      <c r="AG84" s="55">
        <f t="shared" ref="AG84:AG85" si="90">I84+U84</f>
        <v>947000</v>
      </c>
      <c r="AH84" s="308">
        <f>J84+V84</f>
        <v>940000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62" t="s">
        <v>231</v>
      </c>
      <c r="E85" s="562"/>
      <c r="F85" s="562"/>
      <c r="G85" s="563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21">
        <v>68</v>
      </c>
      <c r="B86" s="522"/>
      <c r="C86" s="316"/>
      <c r="D86" s="523" t="s">
        <v>151</v>
      </c>
      <c r="E86" s="523"/>
      <c r="F86" s="523"/>
      <c r="G86" s="524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21">
        <v>681</v>
      </c>
      <c r="B87" s="522"/>
      <c r="C87" s="522"/>
      <c r="D87" s="523" t="s">
        <v>232</v>
      </c>
      <c r="E87" s="523"/>
      <c r="F87" s="523"/>
      <c r="G87" s="524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62" t="s">
        <v>233</v>
      </c>
      <c r="E88" s="562"/>
      <c r="F88" s="562"/>
      <c r="G88" s="563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21">
        <v>683</v>
      </c>
      <c r="B89" s="522"/>
      <c r="C89" s="522"/>
      <c r="D89" s="523" t="s">
        <v>152</v>
      </c>
      <c r="E89" s="523"/>
      <c r="F89" s="523"/>
      <c r="G89" s="524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62" t="s">
        <v>152</v>
      </c>
      <c r="E90" s="562"/>
      <c r="F90" s="562"/>
      <c r="G90" s="563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23" t="s">
        <v>93</v>
      </c>
      <c r="E91" s="523"/>
      <c r="F91" s="523"/>
      <c r="G91" s="524"/>
      <c r="H91" s="237">
        <f t="shared" si="81"/>
        <v>15000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15000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15000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15000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21">
        <v>72</v>
      </c>
      <c r="B92" s="522"/>
      <c r="C92" s="316"/>
      <c r="D92" s="523" t="s">
        <v>149</v>
      </c>
      <c r="E92" s="523"/>
      <c r="F92" s="523"/>
      <c r="G92" s="523"/>
      <c r="H92" s="237">
        <f t="shared" si="81"/>
        <v>15000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15000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15000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15000</v>
      </c>
      <c r="AQ92" s="242">
        <f t="shared" si="105"/>
        <v>0</v>
      </c>
      <c r="AR92" s="243"/>
      <c r="AS92" s="243"/>
    </row>
    <row r="93" spans="1:45" s="190" customFormat="1" ht="15" x14ac:dyDescent="0.25">
      <c r="A93" s="521">
        <v>721</v>
      </c>
      <c r="B93" s="564"/>
      <c r="C93" s="564"/>
      <c r="D93" s="523" t="s">
        <v>92</v>
      </c>
      <c r="E93" s="523"/>
      <c r="F93" s="523"/>
      <c r="G93" s="523"/>
      <c r="H93" s="237">
        <f t="shared" si="81"/>
        <v>15000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15000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15000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15000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234</v>
      </c>
      <c r="D94" s="562" t="s">
        <v>235</v>
      </c>
      <c r="E94" s="562"/>
      <c r="F94" s="562"/>
      <c r="G94" s="563"/>
      <c r="H94" s="385">
        <f t="shared" si="81"/>
        <v>15000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15000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15000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15000</v>
      </c>
      <c r="AQ94" s="57"/>
      <c r="AR94" s="386"/>
      <c r="AS94" s="386"/>
    </row>
    <row r="95" spans="1:45" s="190" customFormat="1" ht="18" customHeight="1" x14ac:dyDescent="0.25">
      <c r="A95" s="521">
        <v>722</v>
      </c>
      <c r="B95" s="564"/>
      <c r="C95" s="564"/>
      <c r="D95" s="523" t="s">
        <v>236</v>
      </c>
      <c r="E95" s="523"/>
      <c r="F95" s="523"/>
      <c r="G95" s="523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237</v>
      </c>
      <c r="D96" s="562" t="s">
        <v>238</v>
      </c>
      <c r="E96" s="562"/>
      <c r="F96" s="562"/>
      <c r="G96" s="563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239</v>
      </c>
      <c r="D97" s="562" t="s">
        <v>240</v>
      </c>
      <c r="E97" s="562"/>
      <c r="F97" s="562"/>
      <c r="G97" s="563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241</v>
      </c>
      <c r="D98" s="562" t="s">
        <v>242</v>
      </c>
      <c r="E98" s="562"/>
      <c r="F98" s="562"/>
      <c r="G98" s="563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21">
        <v>723</v>
      </c>
      <c r="B99" s="564"/>
      <c r="C99" s="564"/>
      <c r="D99" s="523" t="s">
        <v>150</v>
      </c>
      <c r="E99" s="523"/>
      <c r="F99" s="523"/>
      <c r="G99" s="523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243</v>
      </c>
      <c r="D100" s="562" t="s">
        <v>244</v>
      </c>
      <c r="E100" s="562"/>
      <c r="F100" s="562"/>
      <c r="G100" s="563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245</v>
      </c>
      <c r="D101" s="562" t="s">
        <v>246</v>
      </c>
      <c r="E101" s="562"/>
      <c r="F101" s="562"/>
      <c r="G101" s="563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29" t="s">
        <v>74</v>
      </c>
      <c r="B103" s="530"/>
      <c r="C103" s="530"/>
      <c r="D103" s="530"/>
      <c r="E103" s="530"/>
      <c r="F103" s="530"/>
      <c r="G103" s="530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31" t="s">
        <v>70</v>
      </c>
      <c r="E104" s="531"/>
      <c r="F104" s="531"/>
      <c r="G104" s="532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21">
        <v>84</v>
      </c>
      <c r="B105" s="522"/>
      <c r="C105" s="369"/>
      <c r="D105" s="523" t="s">
        <v>66</v>
      </c>
      <c r="E105" s="523"/>
      <c r="F105" s="523"/>
      <c r="G105" s="524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21">
        <v>844</v>
      </c>
      <c r="B106" s="522"/>
      <c r="C106" s="522"/>
      <c r="D106" s="523" t="s">
        <v>88</v>
      </c>
      <c r="E106" s="523"/>
      <c r="F106" s="523"/>
      <c r="G106" s="524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62" t="s">
        <v>247</v>
      </c>
      <c r="E107" s="562"/>
      <c r="F107" s="562"/>
      <c r="G107" s="563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29" t="s">
        <v>110</v>
      </c>
      <c r="B109" s="530"/>
      <c r="C109" s="530"/>
      <c r="D109" s="530"/>
      <c r="E109" s="530"/>
      <c r="F109" s="530"/>
      <c r="G109" s="530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23" t="s">
        <v>110</v>
      </c>
      <c r="E110" s="523"/>
      <c r="F110" s="523"/>
      <c r="G110" s="524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10000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10000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10000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10000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21">
        <v>92</v>
      </c>
      <c r="B111" s="522"/>
      <c r="C111" s="369"/>
      <c r="D111" s="523" t="s">
        <v>111</v>
      </c>
      <c r="E111" s="523"/>
      <c r="F111" s="523"/>
      <c r="G111" s="524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10000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10000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10000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10000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21">
        <v>922</v>
      </c>
      <c r="B112" s="522"/>
      <c r="C112" s="522"/>
      <c r="D112" s="523" t="s">
        <v>112</v>
      </c>
      <c r="E112" s="523"/>
      <c r="F112" s="523"/>
      <c r="G112" s="523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10000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10000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10000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10000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248</v>
      </c>
      <c r="D113" s="562" t="s">
        <v>249</v>
      </c>
      <c r="E113" s="562"/>
      <c r="F113" s="562"/>
      <c r="G113" s="563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10000</v>
      </c>
      <c r="U113" s="55"/>
      <c r="V113" s="308"/>
      <c r="W113" s="424"/>
      <c r="X113" s="423"/>
      <c r="Y113" s="323"/>
      <c r="Z113" s="324"/>
      <c r="AA113" s="324"/>
      <c r="AB113" s="324">
        <v>10000</v>
      </c>
      <c r="AC113" s="324"/>
      <c r="AD113" s="324"/>
      <c r="AE113" s="57"/>
      <c r="AF113" s="385">
        <f t="shared" si="127"/>
        <v>10000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10000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250</v>
      </c>
      <c r="D114" s="562" t="s">
        <v>251</v>
      </c>
      <c r="E114" s="562"/>
      <c r="F114" s="562"/>
      <c r="G114" s="563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252</v>
      </c>
      <c r="D115" s="562" t="s">
        <v>253</v>
      </c>
      <c r="E115" s="562"/>
      <c r="F115" s="562"/>
      <c r="G115" s="563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254</v>
      </c>
      <c r="D116" s="562" t="s">
        <v>255</v>
      </c>
      <c r="E116" s="562"/>
      <c r="F116" s="562"/>
      <c r="G116" s="563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256</v>
      </c>
      <c r="D117" s="562" t="s">
        <v>257</v>
      </c>
      <c r="E117" s="562"/>
      <c r="F117" s="562"/>
      <c r="G117" s="563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258</v>
      </c>
      <c r="D118" s="562" t="s">
        <v>259</v>
      </c>
      <c r="E118" s="562"/>
      <c r="F118" s="562"/>
      <c r="G118" s="563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385" priority="315">
      <formula>LEN(TRIM(A15))=0</formula>
    </cfRule>
  </conditionalFormatting>
  <conditionalFormatting sqref="I68:S68 I61:O61 Q61:S61 M69">
    <cfRule type="containsBlanks" dxfId="384" priority="314">
      <formula>LEN(TRIM(I61))=0</formula>
    </cfRule>
  </conditionalFormatting>
  <conditionalFormatting sqref="I82:S82">
    <cfRule type="containsBlanks" dxfId="383" priority="312">
      <formula>LEN(TRIM(I82))=0</formula>
    </cfRule>
  </conditionalFormatting>
  <conditionalFormatting sqref="I44:S44">
    <cfRule type="containsBlanks" dxfId="382" priority="271">
      <formula>LEN(TRIM(I44))=0</formula>
    </cfRule>
  </conditionalFormatting>
  <conditionalFormatting sqref="I72:S72">
    <cfRule type="containsBlanks" dxfId="381" priority="310">
      <formula>LEN(TRIM(I72))=0</formula>
    </cfRule>
  </conditionalFormatting>
  <conditionalFormatting sqref="O45:O46">
    <cfRule type="containsBlanks" dxfId="380" priority="268">
      <formula>LEN(TRIM(O45))=0</formula>
    </cfRule>
  </conditionalFormatting>
  <conditionalFormatting sqref="M90">
    <cfRule type="containsBlanks" dxfId="379" priority="225">
      <formula>LEN(TRIM(M90))=0</formula>
    </cfRule>
  </conditionalFormatting>
  <conditionalFormatting sqref="I106:S106">
    <cfRule type="containsBlanks" dxfId="378" priority="297">
      <formula>LEN(TRIM(I106))=0</formula>
    </cfRule>
  </conditionalFormatting>
  <conditionalFormatting sqref="R64">
    <cfRule type="containsBlanks" dxfId="377" priority="256">
      <formula>LEN(TRIM(R64))=0</formula>
    </cfRule>
  </conditionalFormatting>
  <conditionalFormatting sqref="I92:S93 I99:S99">
    <cfRule type="containsBlanks" dxfId="376" priority="294">
      <formula>LEN(TRIM(I92))=0</formula>
    </cfRule>
  </conditionalFormatting>
  <conditionalFormatting sqref="M70:M71">
    <cfRule type="containsBlanks" dxfId="375" priority="253">
      <formula>LEN(TRIM(M70))=0</formula>
    </cfRule>
  </conditionalFormatting>
  <conditionalFormatting sqref="R98">
    <cfRule type="containsBlanks" dxfId="374" priority="212">
      <formula>LEN(TRIM(R98))=0</formula>
    </cfRule>
  </conditionalFormatting>
  <conditionalFormatting sqref="M30">
    <cfRule type="containsBlanks" dxfId="373" priority="290">
      <formula>LEN(TRIM(M30))=0</formula>
    </cfRule>
  </conditionalFormatting>
  <conditionalFormatting sqref="P61">
    <cfRule type="containsBlanks" dxfId="372" priority="289">
      <formula>LEN(TRIM(P61))=0</formula>
    </cfRule>
  </conditionalFormatting>
  <conditionalFormatting sqref="I23:S23">
    <cfRule type="containsBlanks" dxfId="371" priority="288">
      <formula>LEN(TRIM(I23))=0</formula>
    </cfRule>
  </conditionalFormatting>
  <conditionalFormatting sqref="H10:S10">
    <cfRule type="cellIs" dxfId="370" priority="284" operator="notEqual">
      <formula>0</formula>
    </cfRule>
  </conditionalFormatting>
  <conditionalFormatting sqref="A8 H8 T8">
    <cfRule type="cellIs" dxfId="369" priority="283" operator="notEqual">
      <formula>0</formula>
    </cfRule>
  </conditionalFormatting>
  <conditionalFormatting sqref="H10:S10">
    <cfRule type="notContainsBlanks" dxfId="368" priority="282">
      <formula>LEN(TRIM(H10))&gt;0</formula>
    </cfRule>
  </conditionalFormatting>
  <conditionalFormatting sqref="I87:S87">
    <cfRule type="containsBlanks" dxfId="367" priority="281">
      <formula>LEN(TRIM(I87))=0</formula>
    </cfRule>
  </conditionalFormatting>
  <conditionalFormatting sqref="I83:J83">
    <cfRule type="containsBlanks" dxfId="366" priority="238">
      <formula>LEN(TRIM(I83))=0</formula>
    </cfRule>
  </conditionalFormatting>
  <conditionalFormatting sqref="I84:J84">
    <cfRule type="containsBlanks" dxfId="365" priority="235">
      <formula>LEN(TRIM(I84))=0</formula>
    </cfRule>
  </conditionalFormatting>
  <conditionalFormatting sqref="L31 P31:P34 L33">
    <cfRule type="containsBlanks" dxfId="364" priority="277">
      <formula>LEN(TRIM(L31))=0</formula>
    </cfRule>
  </conditionalFormatting>
  <conditionalFormatting sqref="I89:S89">
    <cfRule type="containsBlanks" dxfId="363" priority="232">
      <formula>LEN(TRIM(I89))=0</formula>
    </cfRule>
  </conditionalFormatting>
  <conditionalFormatting sqref="O36:O43">
    <cfRule type="containsBlanks" dxfId="362" priority="274">
      <formula>LEN(TRIM(O36))=0</formula>
    </cfRule>
  </conditionalFormatting>
  <conditionalFormatting sqref="M51:M53">
    <cfRule type="containsBlanks" dxfId="361" priority="265">
      <formula>LEN(TRIM(M51))=0</formula>
    </cfRule>
  </conditionalFormatting>
  <conditionalFormatting sqref="Q73:Q74 Q79:Q80">
    <cfRule type="containsBlanks" dxfId="360" priority="250">
      <formula>LEN(TRIM(Q73))=0</formula>
    </cfRule>
  </conditionalFormatting>
  <conditionalFormatting sqref="Q75:Q77">
    <cfRule type="containsBlanks" dxfId="359" priority="247">
      <formula>LEN(TRIM(Q75))=0</formula>
    </cfRule>
  </conditionalFormatting>
  <conditionalFormatting sqref="Q78">
    <cfRule type="containsBlanks" dxfId="358" priority="244">
      <formula>LEN(TRIM(Q78))=0</formula>
    </cfRule>
  </conditionalFormatting>
  <conditionalFormatting sqref="I85:J85">
    <cfRule type="containsBlanks" dxfId="357" priority="241">
      <formula>LEN(TRIM(I85))=0</formula>
    </cfRule>
  </conditionalFormatting>
  <conditionalFormatting sqref="R94">
    <cfRule type="containsBlanks" dxfId="356" priority="222">
      <formula>LEN(TRIM(R94))=0</formula>
    </cfRule>
  </conditionalFormatting>
  <conditionalFormatting sqref="I95:S95">
    <cfRule type="containsBlanks" dxfId="355" priority="219">
      <formula>LEN(TRIM(I95))=0</formula>
    </cfRule>
  </conditionalFormatting>
  <conditionalFormatting sqref="R96:R97">
    <cfRule type="containsBlanks" dxfId="354" priority="215">
      <formula>LEN(TRIM(R96))=0</formula>
    </cfRule>
  </conditionalFormatting>
  <conditionalFormatting sqref="R100">
    <cfRule type="containsBlanks" dxfId="353" priority="209">
      <formula>LEN(TRIM(R100))=0</formula>
    </cfRule>
  </conditionalFormatting>
  <conditionalFormatting sqref="R101">
    <cfRule type="containsBlanks" dxfId="352" priority="206">
      <formula>LEN(TRIM(R101))=0</formula>
    </cfRule>
  </conditionalFormatting>
  <conditionalFormatting sqref="S107">
    <cfRule type="containsBlanks" dxfId="351" priority="203">
      <formula>LEN(TRIM(S107))=0</formula>
    </cfRule>
  </conditionalFormatting>
  <conditionalFormatting sqref="M113:Q114">
    <cfRule type="containsBlanks" dxfId="350" priority="200">
      <formula>LEN(TRIM(M113))=0</formula>
    </cfRule>
  </conditionalFormatting>
  <conditionalFormatting sqref="M115:Q118">
    <cfRule type="containsBlanks" dxfId="349" priority="197">
      <formula>LEN(TRIM(M115))=0</formula>
    </cfRule>
  </conditionalFormatting>
  <conditionalFormatting sqref="M118:Q118">
    <cfRule type="containsBlanks" dxfId="348" priority="194">
      <formula>LEN(TRIM(M118))=0</formula>
    </cfRule>
  </conditionalFormatting>
  <conditionalFormatting sqref="T10:AE10">
    <cfRule type="cellIs" dxfId="347" priority="182" operator="notEqual">
      <formula>0</formula>
    </cfRule>
  </conditionalFormatting>
  <conditionalFormatting sqref="T10:AE10">
    <cfRule type="notContainsBlanks" dxfId="346" priority="181">
      <formula>LEN(TRIM(T10))&gt;0</formula>
    </cfRule>
  </conditionalFormatting>
  <conditionalFormatting sqref="AF10:AQ10">
    <cfRule type="cellIs" dxfId="345" priority="142" operator="notEqual">
      <formula>0</formula>
    </cfRule>
  </conditionalFormatting>
  <conditionalFormatting sqref="AF10:AQ10">
    <cfRule type="notContainsBlanks" dxfId="344" priority="141">
      <formula>LEN(TRIM(AF10))&gt;0</formula>
    </cfRule>
  </conditionalFormatting>
  <conditionalFormatting sqref="P24:P29">
    <cfRule type="containsBlanks" dxfId="343" priority="106">
      <formula>LEN(TRIM(P24))=0</formula>
    </cfRule>
  </conditionalFormatting>
  <conditionalFormatting sqref="N88">
    <cfRule type="containsBlanks" dxfId="342" priority="98">
      <formula>LEN(TRIM(N88))=0</formula>
    </cfRule>
  </conditionalFormatting>
  <conditionalFormatting sqref="R113:R114">
    <cfRule type="containsBlanks" dxfId="341" priority="97">
      <formula>LEN(TRIM(R113))=0</formula>
    </cfRule>
  </conditionalFormatting>
  <conditionalFormatting sqref="R115:R118">
    <cfRule type="containsBlanks" dxfId="340" priority="96">
      <formula>LEN(TRIM(R115))=0</formula>
    </cfRule>
  </conditionalFormatting>
  <conditionalFormatting sqref="R118">
    <cfRule type="containsBlanks" dxfId="339" priority="95">
      <formula>LEN(TRIM(R118))=0</formula>
    </cfRule>
  </conditionalFormatting>
  <conditionalFormatting sqref="M36:M43">
    <cfRule type="containsBlanks" dxfId="338" priority="94">
      <formula>LEN(TRIM(M36))=0</formula>
    </cfRule>
  </conditionalFormatting>
  <conditionalFormatting sqref="P19:P22">
    <cfRule type="containsBlanks" dxfId="337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6" priority="92">
      <formula>LEN(TRIM(T15))=0</formula>
    </cfRule>
  </conditionalFormatting>
  <conditionalFormatting sqref="U68:AE68 U61:AA61 AC61:AE61 Y69">
    <cfRule type="containsBlanks" dxfId="335" priority="91">
      <formula>LEN(TRIM(U61))=0</formula>
    </cfRule>
  </conditionalFormatting>
  <conditionalFormatting sqref="U82:AE82">
    <cfRule type="containsBlanks" dxfId="334" priority="90">
      <formula>LEN(TRIM(U82))=0</formula>
    </cfRule>
  </conditionalFormatting>
  <conditionalFormatting sqref="U44:AE44">
    <cfRule type="containsBlanks" dxfId="333" priority="80">
      <formula>LEN(TRIM(U44))=0</formula>
    </cfRule>
  </conditionalFormatting>
  <conditionalFormatting sqref="U72:AE72">
    <cfRule type="containsBlanks" dxfId="332" priority="89">
      <formula>LEN(TRIM(U72))=0</formula>
    </cfRule>
  </conditionalFormatting>
  <conditionalFormatting sqref="AA45:AA46">
    <cfRule type="containsBlanks" dxfId="331" priority="79">
      <formula>LEN(TRIM(AA45))=0</formula>
    </cfRule>
  </conditionalFormatting>
  <conditionalFormatting sqref="Y90">
    <cfRule type="containsBlanks" dxfId="330" priority="68">
      <formula>LEN(TRIM(Y90))=0</formula>
    </cfRule>
  </conditionalFormatting>
  <conditionalFormatting sqref="U106:AE106">
    <cfRule type="containsBlanks" dxfId="329" priority="88">
      <formula>LEN(TRIM(U106))=0</formula>
    </cfRule>
  </conditionalFormatting>
  <conditionalFormatting sqref="AD64">
    <cfRule type="containsBlanks" dxfId="328" priority="77">
      <formula>LEN(TRIM(AD64))=0</formula>
    </cfRule>
  </conditionalFormatting>
  <conditionalFormatting sqref="U92:AE93 U99:AE99">
    <cfRule type="containsBlanks" dxfId="327" priority="87">
      <formula>LEN(TRIM(U92))=0</formula>
    </cfRule>
  </conditionalFormatting>
  <conditionalFormatting sqref="Y70:Y71">
    <cfRule type="containsBlanks" dxfId="326" priority="76">
      <formula>LEN(TRIM(Y70))=0</formula>
    </cfRule>
  </conditionalFormatting>
  <conditionalFormatting sqref="AD98">
    <cfRule type="containsBlanks" dxfId="325" priority="64">
      <formula>LEN(TRIM(AD98))=0</formula>
    </cfRule>
  </conditionalFormatting>
  <conditionalFormatting sqref="Y30">
    <cfRule type="containsBlanks" dxfId="324" priority="86">
      <formula>LEN(TRIM(Y30))=0</formula>
    </cfRule>
  </conditionalFormatting>
  <conditionalFormatting sqref="AB61">
    <cfRule type="containsBlanks" dxfId="323" priority="85">
      <formula>LEN(TRIM(AB61))=0</formula>
    </cfRule>
  </conditionalFormatting>
  <conditionalFormatting sqref="U23:AE23">
    <cfRule type="containsBlanks" dxfId="322" priority="84">
      <formula>LEN(TRIM(U23))=0</formula>
    </cfRule>
  </conditionalFormatting>
  <conditionalFormatting sqref="U87:AE87">
    <cfRule type="containsBlanks" dxfId="321" priority="83">
      <formula>LEN(TRIM(U87))=0</formula>
    </cfRule>
  </conditionalFormatting>
  <conditionalFormatting sqref="U83:V83">
    <cfRule type="containsBlanks" dxfId="320" priority="71">
      <formula>LEN(TRIM(U83))=0</formula>
    </cfRule>
  </conditionalFormatting>
  <conditionalFormatting sqref="U84:V84">
    <cfRule type="containsBlanks" dxfId="319" priority="70">
      <formula>LEN(TRIM(U84))=0</formula>
    </cfRule>
  </conditionalFormatting>
  <conditionalFormatting sqref="X31 AB31:AB34 X33">
    <cfRule type="containsBlanks" dxfId="318" priority="82">
      <formula>LEN(TRIM(X31))=0</formula>
    </cfRule>
  </conditionalFormatting>
  <conditionalFormatting sqref="U89:AE89">
    <cfRule type="containsBlanks" dxfId="317" priority="69">
      <formula>LEN(TRIM(U89))=0</formula>
    </cfRule>
  </conditionalFormatting>
  <conditionalFormatting sqref="AA36:AA43">
    <cfRule type="containsBlanks" dxfId="316" priority="81">
      <formula>LEN(TRIM(AA36))=0</formula>
    </cfRule>
  </conditionalFormatting>
  <conditionalFormatting sqref="Y51:Y53">
    <cfRule type="containsBlanks" dxfId="315" priority="78">
      <formula>LEN(TRIM(Y51))=0</formula>
    </cfRule>
  </conditionalFormatting>
  <conditionalFormatting sqref="AC73:AC74 AC79:AC80">
    <cfRule type="containsBlanks" dxfId="314" priority="75">
      <formula>LEN(TRIM(AC73))=0</formula>
    </cfRule>
  </conditionalFormatting>
  <conditionalFormatting sqref="AC75:AC77">
    <cfRule type="containsBlanks" dxfId="313" priority="74">
      <formula>LEN(TRIM(AC75))=0</formula>
    </cfRule>
  </conditionalFormatting>
  <conditionalFormatting sqref="AC78">
    <cfRule type="containsBlanks" dxfId="312" priority="73">
      <formula>LEN(TRIM(AC78))=0</formula>
    </cfRule>
  </conditionalFormatting>
  <conditionalFormatting sqref="U85:V85">
    <cfRule type="containsBlanks" dxfId="311" priority="72">
      <formula>LEN(TRIM(U85))=0</formula>
    </cfRule>
  </conditionalFormatting>
  <conditionalFormatting sqref="AD94">
    <cfRule type="containsBlanks" dxfId="310" priority="67">
      <formula>LEN(TRIM(AD94))=0</formula>
    </cfRule>
  </conditionalFormatting>
  <conditionalFormatting sqref="U95:AE95">
    <cfRule type="containsBlanks" dxfId="309" priority="66">
      <formula>LEN(TRIM(U95))=0</formula>
    </cfRule>
  </conditionalFormatting>
  <conditionalFormatting sqref="AD96:AD97">
    <cfRule type="containsBlanks" dxfId="308" priority="65">
      <formula>LEN(TRIM(AD96))=0</formula>
    </cfRule>
  </conditionalFormatting>
  <conditionalFormatting sqref="AD100">
    <cfRule type="containsBlanks" dxfId="307" priority="63">
      <formula>LEN(TRIM(AD100))=0</formula>
    </cfRule>
  </conditionalFormatting>
  <conditionalFormatting sqref="AD101">
    <cfRule type="containsBlanks" dxfId="306" priority="62">
      <formula>LEN(TRIM(AD101))=0</formula>
    </cfRule>
  </conditionalFormatting>
  <conditionalFormatting sqref="AE107">
    <cfRule type="containsBlanks" dxfId="305" priority="61">
      <formula>LEN(TRIM(AE107))=0</formula>
    </cfRule>
  </conditionalFormatting>
  <conditionalFormatting sqref="Y113:AC114">
    <cfRule type="containsBlanks" dxfId="304" priority="60">
      <formula>LEN(TRIM(Y113))=0</formula>
    </cfRule>
  </conditionalFormatting>
  <conditionalFormatting sqref="Y115:AC118">
    <cfRule type="containsBlanks" dxfId="303" priority="59">
      <formula>LEN(TRIM(Y115))=0</formula>
    </cfRule>
  </conditionalFormatting>
  <conditionalFormatting sqref="Y118:AC118">
    <cfRule type="containsBlanks" dxfId="302" priority="58">
      <formula>LEN(TRIM(Y118))=0</formula>
    </cfRule>
  </conditionalFormatting>
  <conditionalFormatting sqref="AB24:AB29">
    <cfRule type="containsBlanks" dxfId="301" priority="57">
      <formula>LEN(TRIM(AB24))=0</formula>
    </cfRule>
  </conditionalFormatting>
  <conditionalFormatting sqref="Z88">
    <cfRule type="containsBlanks" dxfId="300" priority="56">
      <formula>LEN(TRIM(Z88))=0</formula>
    </cfRule>
  </conditionalFormatting>
  <conditionalFormatting sqref="AD113:AD114">
    <cfRule type="containsBlanks" dxfId="299" priority="55">
      <formula>LEN(TRIM(AD113))=0</formula>
    </cfRule>
  </conditionalFormatting>
  <conditionalFormatting sqref="AD115:AD118">
    <cfRule type="containsBlanks" dxfId="298" priority="54">
      <formula>LEN(TRIM(AD115))=0</formula>
    </cfRule>
  </conditionalFormatting>
  <conditionalFormatting sqref="AD118">
    <cfRule type="containsBlanks" dxfId="297" priority="53">
      <formula>LEN(TRIM(AD118))=0</formula>
    </cfRule>
  </conditionalFormatting>
  <conditionalFormatting sqref="Y36:Y43">
    <cfRule type="containsBlanks" dxfId="296" priority="52">
      <formula>LEN(TRIM(Y36))=0</formula>
    </cfRule>
  </conditionalFormatting>
  <conditionalFormatting sqref="AB19:AB22">
    <cfRule type="containsBlanks" dxfId="295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4" priority="50">
      <formula>LEN(TRIM(AF15))=0</formula>
    </cfRule>
  </conditionalFormatting>
  <conditionalFormatting sqref="AG68:AQ68 AG61:AM61 AO61:AQ61 AK69">
    <cfRule type="containsBlanks" dxfId="293" priority="49">
      <formula>LEN(TRIM(AG61))=0</formula>
    </cfRule>
  </conditionalFormatting>
  <conditionalFormatting sqref="AG82:AQ82">
    <cfRule type="containsBlanks" dxfId="292" priority="48">
      <formula>LEN(TRIM(AG82))=0</formula>
    </cfRule>
  </conditionalFormatting>
  <conditionalFormatting sqref="AG44:AQ44">
    <cfRule type="containsBlanks" dxfId="291" priority="38">
      <formula>LEN(TRIM(AG44))=0</formula>
    </cfRule>
  </conditionalFormatting>
  <conditionalFormatting sqref="AG72:AQ72">
    <cfRule type="containsBlanks" dxfId="290" priority="47">
      <formula>LEN(TRIM(AG72))=0</formula>
    </cfRule>
  </conditionalFormatting>
  <conditionalFormatting sqref="AM45:AM46">
    <cfRule type="containsBlanks" dxfId="289" priority="37">
      <formula>LEN(TRIM(AM45))=0</formula>
    </cfRule>
  </conditionalFormatting>
  <conditionalFormatting sqref="AK90">
    <cfRule type="containsBlanks" dxfId="288" priority="26">
      <formula>LEN(TRIM(AK90))=0</formula>
    </cfRule>
  </conditionalFormatting>
  <conditionalFormatting sqref="AG106:AQ106">
    <cfRule type="containsBlanks" dxfId="287" priority="46">
      <formula>LEN(TRIM(AG106))=0</formula>
    </cfRule>
  </conditionalFormatting>
  <conditionalFormatting sqref="AP64">
    <cfRule type="containsBlanks" dxfId="286" priority="35">
      <formula>LEN(TRIM(AP64))=0</formula>
    </cfRule>
  </conditionalFormatting>
  <conditionalFormatting sqref="AG92:AQ93 AG99:AQ99">
    <cfRule type="containsBlanks" dxfId="285" priority="45">
      <formula>LEN(TRIM(AG92))=0</formula>
    </cfRule>
  </conditionalFormatting>
  <conditionalFormatting sqref="AK70:AK71">
    <cfRule type="containsBlanks" dxfId="284" priority="34">
      <formula>LEN(TRIM(AK70))=0</formula>
    </cfRule>
  </conditionalFormatting>
  <conditionalFormatting sqref="AP98">
    <cfRule type="containsBlanks" dxfId="283" priority="22">
      <formula>LEN(TRIM(AP98))=0</formula>
    </cfRule>
  </conditionalFormatting>
  <conditionalFormatting sqref="AK30">
    <cfRule type="containsBlanks" dxfId="282" priority="44">
      <formula>LEN(TRIM(AK30))=0</formula>
    </cfRule>
  </conditionalFormatting>
  <conditionalFormatting sqref="AN61">
    <cfRule type="containsBlanks" dxfId="281" priority="43">
      <formula>LEN(TRIM(AN61))=0</formula>
    </cfRule>
  </conditionalFormatting>
  <conditionalFormatting sqref="AG23:AQ23">
    <cfRule type="containsBlanks" dxfId="280" priority="42">
      <formula>LEN(TRIM(AG23))=0</formula>
    </cfRule>
  </conditionalFormatting>
  <conditionalFormatting sqref="AG87:AQ87">
    <cfRule type="containsBlanks" dxfId="279" priority="41">
      <formula>LEN(TRIM(AG87))=0</formula>
    </cfRule>
  </conditionalFormatting>
  <conditionalFormatting sqref="AG83:AH83">
    <cfRule type="containsBlanks" dxfId="278" priority="29">
      <formula>LEN(TRIM(AG83))=0</formula>
    </cfRule>
  </conditionalFormatting>
  <conditionalFormatting sqref="AG84:AH84">
    <cfRule type="containsBlanks" dxfId="277" priority="28">
      <formula>LEN(TRIM(AG84))=0</formula>
    </cfRule>
  </conditionalFormatting>
  <conditionalFormatting sqref="AJ31 AN31:AN34 AJ33">
    <cfRule type="containsBlanks" dxfId="276" priority="40">
      <formula>LEN(TRIM(AJ31))=0</formula>
    </cfRule>
  </conditionalFormatting>
  <conditionalFormatting sqref="AG89:AQ89">
    <cfRule type="containsBlanks" dxfId="275" priority="27">
      <formula>LEN(TRIM(AG89))=0</formula>
    </cfRule>
  </conditionalFormatting>
  <conditionalFormatting sqref="AM36:AM43">
    <cfRule type="containsBlanks" dxfId="274" priority="39">
      <formula>LEN(TRIM(AM36))=0</formula>
    </cfRule>
  </conditionalFormatting>
  <conditionalFormatting sqref="AK51:AK53">
    <cfRule type="containsBlanks" dxfId="273" priority="36">
      <formula>LEN(TRIM(AK51))=0</formula>
    </cfRule>
  </conditionalFormatting>
  <conditionalFormatting sqref="AO73:AO74 AO79:AO80">
    <cfRule type="containsBlanks" dxfId="272" priority="33">
      <formula>LEN(TRIM(AO73))=0</formula>
    </cfRule>
  </conditionalFormatting>
  <conditionalFormatting sqref="AO75:AO77">
    <cfRule type="containsBlanks" dxfId="271" priority="32">
      <formula>LEN(TRIM(AO75))=0</formula>
    </cfRule>
  </conditionalFormatting>
  <conditionalFormatting sqref="AO78">
    <cfRule type="containsBlanks" dxfId="270" priority="31">
      <formula>LEN(TRIM(AO78))=0</formula>
    </cfRule>
  </conditionalFormatting>
  <conditionalFormatting sqref="AG85:AH85">
    <cfRule type="containsBlanks" dxfId="269" priority="30">
      <formula>LEN(TRIM(AG85))=0</formula>
    </cfRule>
  </conditionalFormatting>
  <conditionalFormatting sqref="AP94">
    <cfRule type="containsBlanks" dxfId="268" priority="25">
      <formula>LEN(TRIM(AP94))=0</formula>
    </cfRule>
  </conditionalFormatting>
  <conditionalFormatting sqref="AG95:AQ95">
    <cfRule type="containsBlanks" dxfId="267" priority="24">
      <formula>LEN(TRIM(AG95))=0</formula>
    </cfRule>
  </conditionalFormatting>
  <conditionalFormatting sqref="AP96:AP97">
    <cfRule type="containsBlanks" dxfId="266" priority="23">
      <formula>LEN(TRIM(AP96))=0</formula>
    </cfRule>
  </conditionalFormatting>
  <conditionalFormatting sqref="AP100">
    <cfRule type="containsBlanks" dxfId="265" priority="21">
      <formula>LEN(TRIM(AP100))=0</formula>
    </cfRule>
  </conditionalFormatting>
  <conditionalFormatting sqref="AP101">
    <cfRule type="containsBlanks" dxfId="264" priority="20">
      <formula>LEN(TRIM(AP101))=0</formula>
    </cfRule>
  </conditionalFormatting>
  <conditionalFormatting sqref="AQ107">
    <cfRule type="containsBlanks" dxfId="263" priority="19">
      <formula>LEN(TRIM(AQ107))=0</formula>
    </cfRule>
  </conditionalFormatting>
  <conditionalFormatting sqref="AK113:AO114">
    <cfRule type="containsBlanks" dxfId="262" priority="18">
      <formula>LEN(TRIM(AK113))=0</formula>
    </cfRule>
  </conditionalFormatting>
  <conditionalFormatting sqref="AK115:AO118">
    <cfRule type="containsBlanks" dxfId="261" priority="17">
      <formula>LEN(TRIM(AK115))=0</formula>
    </cfRule>
  </conditionalFormatting>
  <conditionalFormatting sqref="AK118:AO118">
    <cfRule type="containsBlanks" dxfId="260" priority="16">
      <formula>LEN(TRIM(AK118))=0</formula>
    </cfRule>
  </conditionalFormatting>
  <conditionalFormatting sqref="AN24:AN29">
    <cfRule type="containsBlanks" dxfId="259" priority="15">
      <formula>LEN(TRIM(AN24))=0</formula>
    </cfRule>
  </conditionalFormatting>
  <conditionalFormatting sqref="AL88">
    <cfRule type="containsBlanks" dxfId="258" priority="14">
      <formula>LEN(TRIM(AL88))=0</formula>
    </cfRule>
  </conditionalFormatting>
  <conditionalFormatting sqref="AP113:AP114">
    <cfRule type="containsBlanks" dxfId="257" priority="13">
      <formula>LEN(TRIM(AP113))=0</formula>
    </cfRule>
  </conditionalFormatting>
  <conditionalFormatting sqref="AP115:AP118">
    <cfRule type="containsBlanks" dxfId="256" priority="12">
      <formula>LEN(TRIM(AP115))=0</formula>
    </cfRule>
  </conditionalFormatting>
  <conditionalFormatting sqref="AP118">
    <cfRule type="containsBlanks" dxfId="255" priority="11">
      <formula>LEN(TRIM(AP118))=0</formula>
    </cfRule>
  </conditionalFormatting>
  <conditionalFormatting sqref="AK36:AK43">
    <cfRule type="containsBlanks" dxfId="254" priority="10">
      <formula>LEN(TRIM(AK36))=0</formula>
    </cfRule>
  </conditionalFormatting>
  <conditionalFormatting sqref="AN19:AN22">
    <cfRule type="containsBlanks" dxfId="253" priority="9">
      <formula>LEN(TRIM(AN19))=0</formula>
    </cfRule>
  </conditionalFormatting>
  <conditionalFormatting sqref="AI36:AI37">
    <cfRule type="containsBlanks" dxfId="252" priority="6">
      <formula>LEN(TRIM(AI36))=0</formula>
    </cfRule>
  </conditionalFormatting>
  <conditionalFormatting sqref="O47:O48">
    <cfRule type="containsBlanks" dxfId="251" priority="5">
      <formula>LEN(TRIM(O47))=0</formula>
    </cfRule>
  </conditionalFormatting>
  <conditionalFormatting sqref="AA47:AA48">
    <cfRule type="containsBlanks" dxfId="250" priority="4">
      <formula>LEN(TRIM(AA47))=0</formula>
    </cfRule>
  </conditionalFormatting>
  <conditionalFormatting sqref="AM47:AM48">
    <cfRule type="containsBlanks" dxfId="249" priority="3">
      <formula>LEN(TRIM(AM47))=0</formula>
    </cfRule>
  </conditionalFormatting>
  <conditionalFormatting sqref="W47:W48">
    <cfRule type="containsBlanks" dxfId="248" priority="2">
      <formula>LEN(TRIM(W47))=0</formula>
    </cfRule>
  </conditionalFormatting>
  <conditionalFormatting sqref="K47:K48">
    <cfRule type="containsBlanks" dxfId="247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17"/>
  <sheetViews>
    <sheetView showGridLines="0" view="pageBreakPreview" zoomScaleNormal="80" zoomScaleSheetLayoutView="100" workbookViewId="0">
      <pane xSplit="7" ySplit="14" topLeftCell="AB49" activePane="bottomRight" state="frozen"/>
      <selection activeCell="A31" sqref="A31"/>
      <selection pane="topRight" activeCell="A31" sqref="A31"/>
      <selection pane="bottomLeft" activeCell="A31" sqref="A31"/>
      <selection pane="bottomRight" activeCell="AI78" sqref="AI78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9" t="s">
        <v>37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09" t="s">
        <v>39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596" t="s">
        <v>106</v>
      </c>
      <c r="J7" s="597" t="s">
        <v>106</v>
      </c>
      <c r="K7" s="598"/>
      <c r="L7" s="596" t="s">
        <v>107</v>
      </c>
      <c r="M7" s="597"/>
      <c r="N7" s="597"/>
      <c r="O7" s="597"/>
      <c r="P7" s="597"/>
      <c r="Q7" s="597"/>
      <c r="R7" s="597"/>
      <c r="S7" s="598"/>
      <c r="T7" s="249"/>
      <c r="U7" s="596" t="s">
        <v>106</v>
      </c>
      <c r="V7" s="597" t="s">
        <v>106</v>
      </c>
      <c r="W7" s="598"/>
      <c r="X7" s="596" t="s">
        <v>107</v>
      </c>
      <c r="Y7" s="597"/>
      <c r="Z7" s="597"/>
      <c r="AA7" s="597"/>
      <c r="AB7" s="597"/>
      <c r="AC7" s="597"/>
      <c r="AD7" s="597"/>
      <c r="AE7" s="598"/>
      <c r="AF7" s="249"/>
      <c r="AG7" s="559" t="s">
        <v>106</v>
      </c>
      <c r="AH7" s="560" t="s">
        <v>106</v>
      </c>
      <c r="AI7" s="561"/>
      <c r="AJ7" s="559" t="s">
        <v>107</v>
      </c>
      <c r="AK7" s="560"/>
      <c r="AL7" s="560"/>
      <c r="AM7" s="560"/>
      <c r="AN7" s="560"/>
      <c r="AO7" s="560"/>
      <c r="AP7" s="560"/>
      <c r="AQ7" s="561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15" t="s">
        <v>47</v>
      </c>
      <c r="B8" s="616"/>
      <c r="C8" s="616"/>
      <c r="D8" s="616" t="s">
        <v>40</v>
      </c>
      <c r="E8" s="616"/>
      <c r="F8" s="616"/>
      <c r="G8" s="619"/>
      <c r="H8" s="621" t="str">
        <f>'1. Sažetak'!G20</f>
        <v>PLAN 
2020.</v>
      </c>
      <c r="I8" s="293" t="s">
        <v>141</v>
      </c>
      <c r="J8" s="115" t="s">
        <v>94</v>
      </c>
      <c r="K8" s="291" t="s">
        <v>142</v>
      </c>
      <c r="L8" s="335" t="s">
        <v>286</v>
      </c>
      <c r="M8" s="336" t="s">
        <v>79</v>
      </c>
      <c r="N8" s="336" t="s">
        <v>41</v>
      </c>
      <c r="O8" s="336" t="s">
        <v>144</v>
      </c>
      <c r="P8" s="336" t="s">
        <v>287</v>
      </c>
      <c r="Q8" s="336" t="s">
        <v>42</v>
      </c>
      <c r="R8" s="336" t="s">
        <v>43</v>
      </c>
      <c r="S8" s="337" t="s">
        <v>44</v>
      </c>
      <c r="T8" s="546" t="str">
        <f>'1. Sažetak'!H20</f>
        <v>POVEĆANJE / SMANJENJE</v>
      </c>
      <c r="U8" s="293" t="s">
        <v>141</v>
      </c>
      <c r="V8" s="115" t="s">
        <v>94</v>
      </c>
      <c r="W8" s="291" t="s">
        <v>142</v>
      </c>
      <c r="X8" s="335" t="s">
        <v>286</v>
      </c>
      <c r="Y8" s="336" t="s">
        <v>79</v>
      </c>
      <c r="Z8" s="336" t="s">
        <v>41</v>
      </c>
      <c r="AA8" s="336" t="s">
        <v>144</v>
      </c>
      <c r="AB8" s="336" t="s">
        <v>287</v>
      </c>
      <c r="AC8" s="336" t="s">
        <v>42</v>
      </c>
      <c r="AD8" s="336" t="s">
        <v>43</v>
      </c>
      <c r="AE8" s="337" t="s">
        <v>44</v>
      </c>
      <c r="AF8" s="557" t="str">
        <f>'1. Sažetak'!I20</f>
        <v>III. IZMJENA I DOPUNA 
PLANA 2020.</v>
      </c>
      <c r="AG8" s="332" t="s">
        <v>141</v>
      </c>
      <c r="AH8" s="333" t="s">
        <v>94</v>
      </c>
      <c r="AI8" s="334" t="s">
        <v>142</v>
      </c>
      <c r="AJ8" s="335" t="s">
        <v>286</v>
      </c>
      <c r="AK8" s="336" t="s">
        <v>79</v>
      </c>
      <c r="AL8" s="336" t="s">
        <v>41</v>
      </c>
      <c r="AM8" s="336" t="s">
        <v>144</v>
      </c>
      <c r="AN8" s="336" t="s">
        <v>287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17"/>
      <c r="B9" s="618"/>
      <c r="C9" s="618"/>
      <c r="D9" s="618"/>
      <c r="E9" s="618"/>
      <c r="F9" s="618"/>
      <c r="G9" s="620"/>
      <c r="H9" s="622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7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58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08">
        <v>1</v>
      </c>
      <c r="B10" s="609"/>
      <c r="C10" s="609"/>
      <c r="D10" s="609"/>
      <c r="E10" s="609"/>
      <c r="F10" s="609"/>
      <c r="G10" s="609"/>
      <c r="H10" s="100" t="s">
        <v>145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145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145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28"/>
      <c r="B11" s="629"/>
      <c r="C11" s="629"/>
      <c r="D11" s="629"/>
      <c r="E11" s="629"/>
      <c r="F11" s="629"/>
      <c r="G11" s="630"/>
      <c r="H11" s="161"/>
      <c r="I11" s="633">
        <f>SUM(I12:K12)</f>
        <v>2325130</v>
      </c>
      <c r="J11" s="634">
        <f>SUM(J12:L12)</f>
        <v>13638919</v>
      </c>
      <c r="K11" s="635"/>
      <c r="L11" s="296">
        <f>L12</f>
        <v>12078789</v>
      </c>
      <c r="M11" s="634">
        <f>SUM(M12:S12)</f>
        <v>1122500</v>
      </c>
      <c r="N11" s="634"/>
      <c r="O11" s="634"/>
      <c r="P11" s="634"/>
      <c r="Q11" s="634"/>
      <c r="R11" s="634"/>
      <c r="S11" s="635"/>
      <c r="T11" s="251"/>
      <c r="U11" s="633">
        <f>SUM(U12:W12)</f>
        <v>1787320</v>
      </c>
      <c r="V11" s="634">
        <f>SUM(V12:X12)</f>
        <v>947320</v>
      </c>
      <c r="W11" s="635"/>
      <c r="X11" s="296">
        <f>X12</f>
        <v>0</v>
      </c>
      <c r="Y11" s="634">
        <f>SUM(Y12:AE12)</f>
        <v>11000</v>
      </c>
      <c r="Z11" s="634"/>
      <c r="AA11" s="634"/>
      <c r="AB11" s="634"/>
      <c r="AC11" s="634"/>
      <c r="AD11" s="634"/>
      <c r="AE11" s="635"/>
      <c r="AF11" s="257"/>
      <c r="AG11" s="548">
        <f>SUM(AG12:AI12)</f>
        <v>4112450</v>
      </c>
      <c r="AH11" s="549">
        <f>SUM(AH12:AJ12)</f>
        <v>14586239</v>
      </c>
      <c r="AI11" s="550"/>
      <c r="AJ11" s="349">
        <f>AJ12</f>
        <v>12078789</v>
      </c>
      <c r="AK11" s="549">
        <f>SUM(AK12:AQ12)</f>
        <v>1133500</v>
      </c>
      <c r="AL11" s="549"/>
      <c r="AM11" s="549"/>
      <c r="AN11" s="549"/>
      <c r="AO11" s="549"/>
      <c r="AP11" s="549"/>
      <c r="AQ11" s="550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10" t="str">
        <f>'1. Sažetak'!B6:E6</f>
        <v>PRVA GIMNAZIJA VARAŽDIN</v>
      </c>
      <c r="C12" s="610"/>
      <c r="D12" s="610"/>
      <c r="E12" s="610"/>
      <c r="F12" s="610"/>
      <c r="G12" s="610"/>
      <c r="H12" s="126">
        <f>SUM(I12:S12)</f>
        <v>15526419</v>
      </c>
      <c r="I12" s="127">
        <f t="shared" ref="I12:S12" si="0">I189+I97+I16+I229</f>
        <v>765000</v>
      </c>
      <c r="J12" s="282">
        <f t="shared" si="0"/>
        <v>1530600</v>
      </c>
      <c r="K12" s="128">
        <f t="shared" si="0"/>
        <v>29530</v>
      </c>
      <c r="L12" s="297">
        <f t="shared" si="0"/>
        <v>12078789</v>
      </c>
      <c r="M12" s="129">
        <f t="shared" si="0"/>
        <v>732000</v>
      </c>
      <c r="N12" s="130">
        <f t="shared" si="0"/>
        <v>0</v>
      </c>
      <c r="O12" s="130">
        <f t="shared" si="0"/>
        <v>315500</v>
      </c>
      <c r="P12" s="130">
        <f t="shared" si="0"/>
        <v>30000</v>
      </c>
      <c r="Q12" s="130">
        <f t="shared" si="0"/>
        <v>30000</v>
      </c>
      <c r="R12" s="130">
        <f t="shared" si="0"/>
        <v>15000</v>
      </c>
      <c r="S12" s="128">
        <f t="shared" si="0"/>
        <v>0</v>
      </c>
      <c r="T12" s="252">
        <f>SUM(U12:AE12)</f>
        <v>1798320</v>
      </c>
      <c r="U12" s="127">
        <f t="shared" ref="U12:AE12" si="1">U189+U97+U16+U229</f>
        <v>840000</v>
      </c>
      <c r="V12" s="282">
        <f t="shared" si="1"/>
        <v>951000</v>
      </c>
      <c r="W12" s="128">
        <f t="shared" si="1"/>
        <v>-3680</v>
      </c>
      <c r="X12" s="297">
        <f t="shared" si="1"/>
        <v>0</v>
      </c>
      <c r="Y12" s="129">
        <f t="shared" si="1"/>
        <v>1000</v>
      </c>
      <c r="Z12" s="130">
        <f t="shared" si="1"/>
        <v>0</v>
      </c>
      <c r="AA12" s="130">
        <f t="shared" si="1"/>
        <v>0</v>
      </c>
      <c r="AB12" s="130">
        <f t="shared" si="1"/>
        <v>10000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17324739</v>
      </c>
      <c r="AG12" s="450">
        <f t="shared" ref="AG12:AQ12" si="2">AG189+AG97+AG16+AG229</f>
        <v>1605000</v>
      </c>
      <c r="AH12" s="451">
        <f t="shared" si="2"/>
        <v>2481600</v>
      </c>
      <c r="AI12" s="452">
        <f t="shared" si="2"/>
        <v>25850</v>
      </c>
      <c r="AJ12" s="453">
        <f t="shared" si="2"/>
        <v>12078789</v>
      </c>
      <c r="AK12" s="454">
        <f t="shared" si="2"/>
        <v>733000</v>
      </c>
      <c r="AL12" s="455">
        <f t="shared" si="2"/>
        <v>0</v>
      </c>
      <c r="AM12" s="455">
        <f t="shared" si="2"/>
        <v>315500</v>
      </c>
      <c r="AN12" s="455">
        <f t="shared" si="2"/>
        <v>40000</v>
      </c>
      <c r="AO12" s="455">
        <f t="shared" si="2"/>
        <v>30000</v>
      </c>
      <c r="AP12" s="455">
        <f t="shared" si="2"/>
        <v>15000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23" t="s">
        <v>82</v>
      </c>
      <c r="B13" s="624"/>
      <c r="C13" s="624"/>
      <c r="D13" s="624"/>
      <c r="E13" s="624"/>
      <c r="F13" s="624"/>
      <c r="G13" s="625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26" t="s">
        <v>72</v>
      </c>
      <c r="B15" s="627"/>
      <c r="C15" s="627"/>
      <c r="D15" s="627"/>
      <c r="E15" s="627"/>
      <c r="F15" s="627"/>
      <c r="G15" s="62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82" t="s">
        <v>96</v>
      </c>
      <c r="B16" s="583"/>
      <c r="C16" s="583"/>
      <c r="D16" s="606" t="s">
        <v>97</v>
      </c>
      <c r="E16" s="606"/>
      <c r="F16" s="606"/>
      <c r="G16" s="607"/>
      <c r="H16" s="97">
        <f>SUM(I16:S16)</f>
        <v>375030</v>
      </c>
      <c r="I16" s="98">
        <f>I17+I46+I71+I84</f>
        <v>0</v>
      </c>
      <c r="J16" s="98">
        <f t="shared" ref="J16:S16" si="3">J17+J46+J71+J84</f>
        <v>0</v>
      </c>
      <c r="K16" s="98">
        <f t="shared" si="3"/>
        <v>29530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315500</v>
      </c>
      <c r="P16" s="98">
        <f t="shared" si="3"/>
        <v>30000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-3680</v>
      </c>
      <c r="U16" s="98">
        <f>U17+U46+U71+U84</f>
        <v>0</v>
      </c>
      <c r="V16" s="98">
        <f t="shared" ref="V16:AE16" si="4">V17+V46+V71+V84</f>
        <v>0</v>
      </c>
      <c r="W16" s="98">
        <f t="shared" si="4"/>
        <v>-3680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371350</v>
      </c>
      <c r="AG16" s="462">
        <f>AG17+AG46+AG71+AG84</f>
        <v>0</v>
      </c>
      <c r="AH16" s="462">
        <f t="shared" ref="AH16:AQ16" si="5">AH17+AH46+AH71+AH84</f>
        <v>0</v>
      </c>
      <c r="AI16" s="462">
        <f t="shared" si="5"/>
        <v>25850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315500</v>
      </c>
      <c r="AN16" s="462">
        <f t="shared" si="5"/>
        <v>30000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42" t="s">
        <v>130</v>
      </c>
      <c r="AU16" s="642"/>
      <c r="AV16" s="642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75" t="s">
        <v>280</v>
      </c>
      <c r="B17" s="576"/>
      <c r="C17" s="576"/>
      <c r="D17" s="578" t="s">
        <v>281</v>
      </c>
      <c r="E17" s="578"/>
      <c r="F17" s="578"/>
      <c r="G17" s="579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43" t="s">
        <v>130</v>
      </c>
      <c r="AU17" s="643"/>
      <c r="AV17" s="643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2" t="s">
        <v>16</v>
      </c>
      <c r="E18" s="572"/>
      <c r="F18" s="572"/>
      <c r="G18" s="573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0">
        <v>31</v>
      </c>
      <c r="B19" s="571"/>
      <c r="C19" s="90"/>
      <c r="D19" s="572" t="s">
        <v>0</v>
      </c>
      <c r="E19" s="572"/>
      <c r="F19" s="572"/>
      <c r="G19" s="573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153</v>
      </c>
      <c r="AV19" s="486" t="s">
        <v>282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67" t="s">
        <v>1</v>
      </c>
      <c r="E20" s="567"/>
      <c r="F20" s="567"/>
      <c r="G20" s="574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SUMIFS($H$16:$H$300,$C$16:$C$300,$AS20)</f>
        <v>10519056</v>
      </c>
      <c r="AU20" s="194">
        <f>SUMIFS($T$16:$T$300,$C$16:$C$300,$AS20)</f>
        <v>-3170</v>
      </c>
      <c r="AV20" s="194">
        <f>SUMIFS($AF$16:$AF$300,$C$16:$C$300,$AS20)</f>
        <v>10515886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67" t="s">
        <v>2</v>
      </c>
      <c r="E21" s="567"/>
      <c r="F21" s="567"/>
      <c r="G21" s="574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SUMIFS($H$16:$H$300,$C$16:$C$300,$AS21)</f>
        <v>366500</v>
      </c>
      <c r="AU21" s="194">
        <f>SUMIFS($T$16:$T$300,$C$16:$C$300,$AS21)</f>
        <v>0</v>
      </c>
      <c r="AV21" s="194">
        <f>SUMIFS($AF$16:$AF$300,$C$16:$C$300,$AS21)</f>
        <v>366500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67" t="s">
        <v>3</v>
      </c>
      <c r="E22" s="567"/>
      <c r="F22" s="567"/>
      <c r="G22" s="574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SUMIFS($H$16:$H$300,$C$16:$C$300,$AS22)</f>
        <v>1733363</v>
      </c>
      <c r="AU22" s="194">
        <f>SUMIFS($T$16:$T$300,$C$16:$C$300,$AS22)</f>
        <v>-510</v>
      </c>
      <c r="AV22" s="194">
        <f>SUMIFS($AF$16:$AF$300,$C$16:$C$300,$AS22)</f>
        <v>1732853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0">
        <v>32</v>
      </c>
      <c r="B23" s="571"/>
      <c r="C23" s="90"/>
      <c r="D23" s="572" t="s">
        <v>4</v>
      </c>
      <c r="E23" s="572"/>
      <c r="F23" s="572"/>
      <c r="G23" s="573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67" t="s">
        <v>5</v>
      </c>
      <c r="E24" s="567"/>
      <c r="F24" s="567"/>
      <c r="G24" s="574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SUMIFS($H$16:$H$300,$C$16:$C$300,$AS24)</f>
        <v>828400</v>
      </c>
      <c r="AU24" s="194">
        <f>SUMIFS($T$16:$T$300,$C$16:$C$300,$AS24)</f>
        <v>-85000</v>
      </c>
      <c r="AV24" s="194">
        <f>SUMIFS($AF$16:$AF$300,$C$16:$C$300,$AS24)</f>
        <v>743400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67" t="s">
        <v>6</v>
      </c>
      <c r="E25" s="567"/>
      <c r="F25" s="567"/>
      <c r="G25" s="574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SUMIFS($H$16:$H$300,$C$16:$C$300,$AS25)</f>
        <v>703340</v>
      </c>
      <c r="AU25" s="194">
        <f>SUMIFS($T$16:$T$300,$C$16:$C$300,$AS25)</f>
        <v>26970</v>
      </c>
      <c r="AV25" s="194">
        <f>SUMIFS($AF$16:$AF$300,$C$16:$C$300,$AS25)</f>
        <v>730310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67" t="s">
        <v>7</v>
      </c>
      <c r="E26" s="567"/>
      <c r="F26" s="567"/>
      <c r="G26" s="574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SUMIFS($H$16:$H$300,$C$16:$C$300,$AS26)</f>
        <v>903160</v>
      </c>
      <c r="AU26" s="194">
        <f>SUMIFS($T$16:$T$300,$C$16:$C$300,$AS26)</f>
        <v>68500</v>
      </c>
      <c r="AV26" s="194">
        <f>SUMIFS($AF$16:$AF$300,$C$16:$C$300,$AS26)</f>
        <v>971660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67" t="s">
        <v>8</v>
      </c>
      <c r="E27" s="567"/>
      <c r="F27" s="567"/>
      <c r="G27" s="574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SUMIFS($H$16:$H$300,$C$16:$C$300,$AS27)</f>
        <v>0</v>
      </c>
      <c r="AU27" s="194">
        <f>SUMIFS($T$16:$T$300,$C$16:$C$300,$AS27)</f>
        <v>1330</v>
      </c>
      <c r="AV27" s="194">
        <f>SUMIFS($AF$16:$AF$300,$C$16:$C$300,$AS27)</f>
        <v>1330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0">
        <v>34</v>
      </c>
      <c r="B28" s="571"/>
      <c r="C28" s="90"/>
      <c r="D28" s="572" t="s">
        <v>9</v>
      </c>
      <c r="E28" s="572"/>
      <c r="F28" s="572"/>
      <c r="G28" s="573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SUMIFS($H$16:$H$300,$C$16:$C$300,$AS28)</f>
        <v>270600</v>
      </c>
      <c r="AU28" s="194">
        <f>SUMIFS($T$16:$T$300,$C$16:$C$300,$AS28)</f>
        <v>4500</v>
      </c>
      <c r="AV28" s="194">
        <f>SUMIFS($AF$16:$AF$300,$C$16:$C$300,$AS28)</f>
        <v>275100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67" t="s">
        <v>80</v>
      </c>
      <c r="E29" s="567"/>
      <c r="F29" s="567"/>
      <c r="G29" s="574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67" t="s">
        <v>10</v>
      </c>
      <c r="E30" s="567"/>
      <c r="F30" s="567"/>
      <c r="G30" s="574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SUMIFS($H$16:$H$300,$C$16:$C$300,$AS30)</f>
        <v>0</v>
      </c>
      <c r="AU30" s="194">
        <f>SUMIFS($T$16:$T$300,$C$16:$C$300,$AS30)</f>
        <v>0</v>
      </c>
      <c r="AV30" s="194">
        <f>SUMIFS($AF$16:$AF$300,$C$16:$C$300,$AS30)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0">
        <v>35</v>
      </c>
      <c r="B31" s="571"/>
      <c r="C31" s="90"/>
      <c r="D31" s="572" t="s">
        <v>9</v>
      </c>
      <c r="E31" s="572"/>
      <c r="F31" s="572"/>
      <c r="G31" s="573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SUMIFS($H$16:$H$300,$C$16:$C$300,$AS31)</f>
        <v>20000</v>
      </c>
      <c r="AU31" s="194">
        <f>SUMIFS($T$16:$T$300,$C$16:$C$300,$AS31)</f>
        <v>2000</v>
      </c>
      <c r="AV31" s="194">
        <f>SUMIFS($AF$16:$AF$300,$C$16:$C$300,$AS31)</f>
        <v>22000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67" t="s">
        <v>283</v>
      </c>
      <c r="E32" s="567"/>
      <c r="F32" s="567"/>
      <c r="G32" s="574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0">
        <v>36</v>
      </c>
      <c r="B33" s="571"/>
      <c r="C33" s="90"/>
      <c r="D33" s="572" t="s">
        <v>260</v>
      </c>
      <c r="E33" s="572"/>
      <c r="F33" s="572"/>
      <c r="G33" s="573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SUMIFS($H$16:$H$300,$C$16:$C$300,$AS33)</f>
        <v>0</v>
      </c>
      <c r="AU33" s="194">
        <f>SUMIFS($T$16:$T$300,$C$16:$C$300,$AS33)</f>
        <v>0</v>
      </c>
      <c r="AV33" s="194">
        <f>SUMIFS($AF$16:$AF$300,$C$16:$C$300,$AS33)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67" t="s">
        <v>184</v>
      </c>
      <c r="E34" s="567"/>
      <c r="F34" s="567"/>
      <c r="G34" s="574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0" t="s">
        <v>17</v>
      </c>
      <c r="E35" s="580"/>
      <c r="F35" s="580"/>
      <c r="G35" s="581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SUMIFS($H$16:$H$300,$C$16:$C$300,$AS35)</f>
        <v>0</v>
      </c>
      <c r="AU35" s="194">
        <f>SUMIFS($T$16:$T$300,$C$16:$C$300,$AS35)</f>
        <v>0</v>
      </c>
      <c r="AV35" s="194">
        <f>SUMIFS($AF$16:$AF$300,$C$16:$C$300,$AS35)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0">
        <v>42</v>
      </c>
      <c r="B36" s="571"/>
      <c r="C36" s="484"/>
      <c r="D36" s="572" t="s">
        <v>45</v>
      </c>
      <c r="E36" s="572"/>
      <c r="F36" s="572"/>
      <c r="G36" s="573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SUMIFS($H$16:$H$300,$C$16:$C$300,$AS36)</f>
        <v>0</v>
      </c>
      <c r="AU36" s="194">
        <f>SUMIFS($T$16:$T$300,$C$16:$C$300,$AS36)</f>
        <v>0</v>
      </c>
      <c r="AV36" s="194">
        <f>SUMIFS($AF$16:$AF$300,$C$16:$C$300,$AS36)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67" t="s">
        <v>71</v>
      </c>
      <c r="E37" s="567"/>
      <c r="F37" s="567"/>
      <c r="G37" s="574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67" t="s">
        <v>11</v>
      </c>
      <c r="E38" s="567"/>
      <c r="F38" s="567"/>
      <c r="G38" s="574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SUMIFS($H$16:$H$300,$C$16:$C$300,$AS38)</f>
        <v>0</v>
      </c>
      <c r="AU38" s="194">
        <f>SUMIFS($T$16:$T$300,$C$16:$C$300,$AS38)</f>
        <v>0</v>
      </c>
      <c r="AV38" s="194">
        <f>SUMIFS($AF$16:$AF$300,$C$16:$C$300,$AS38)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67" t="s">
        <v>89</v>
      </c>
      <c r="E39" s="567"/>
      <c r="F39" s="567"/>
      <c r="G39" s="574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67" t="s">
        <v>46</v>
      </c>
      <c r="E40" s="567"/>
      <c r="F40" s="567"/>
      <c r="G40" s="574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SUMIFS($H$16:$H$300,$C$16:$C$300,$AS40)</f>
        <v>0</v>
      </c>
      <c r="AU40" s="194">
        <f>SUMIFS($T$16:$T$300,$C$16:$C$300,$AS40)</f>
        <v>0</v>
      </c>
      <c r="AV40" s="194">
        <f>SUMIFS($AF$16:$AF$300,$C$16:$C$300,$AS40)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67" t="s">
        <v>85</v>
      </c>
      <c r="E41" s="567"/>
      <c r="F41" s="567"/>
      <c r="G41" s="574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SUMIFS($H$16:$H$300,$C$16:$C$300,$AS41)</f>
        <v>182000</v>
      </c>
      <c r="AU41" s="194">
        <f>SUMIFS($T$16:$T$300,$C$16:$C$300,$AS41)</f>
        <v>603700</v>
      </c>
      <c r="AV41" s="194">
        <f>SUMIFS($AF$16:$AF$300,$C$16:$C$300,$AS41)</f>
        <v>785700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21">
        <v>45</v>
      </c>
      <c r="B42" s="522"/>
      <c r="C42" s="482"/>
      <c r="D42" s="523" t="s">
        <v>86</v>
      </c>
      <c r="E42" s="523"/>
      <c r="F42" s="523"/>
      <c r="G42" s="524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SUMIFS($H$16:$H$300,$C$16:$C$300,$AS42)</f>
        <v>0</v>
      </c>
      <c r="AU42" s="194">
        <f>SUMIFS($T$16:$T$300,$C$16:$C$300,$AS42)</f>
        <v>0</v>
      </c>
      <c r="AV42" s="194">
        <f>SUMIFS($AF$16:$AF$300,$C$16:$C$300,$AS42)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67" t="s">
        <v>87</v>
      </c>
      <c r="E43" s="567"/>
      <c r="F43" s="567"/>
      <c r="G43" s="574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SUMIFS($H$16:$H$300,$C$16:$C$300,$AS43)</f>
        <v>0</v>
      </c>
      <c r="AU43" s="194">
        <f>SUMIFS($T$16:$T$300,$C$16:$C$300,$AS43)</f>
        <v>0</v>
      </c>
      <c r="AV43" s="194">
        <f>SUMIFS($AF$16:$AF$300,$C$16:$C$300,$AS43)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67" t="s">
        <v>91</v>
      </c>
      <c r="E44" s="567"/>
      <c r="F44" s="567"/>
      <c r="G44" s="574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SUMIFS($H$16:$H$300,$C$16:$C$300,$AS44)</f>
        <v>0</v>
      </c>
      <c r="AU44" s="194">
        <f>SUMIFS($T$16:$T$300,$C$16:$C$300,$AS44)</f>
        <v>0</v>
      </c>
      <c r="AV44" s="194">
        <f>SUMIFS($AF$16:$AF$300,$C$16:$C$300,$AS44)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75" t="s">
        <v>121</v>
      </c>
      <c r="B46" s="576"/>
      <c r="C46" s="576"/>
      <c r="D46" s="578" t="s">
        <v>136</v>
      </c>
      <c r="E46" s="578"/>
      <c r="F46" s="578"/>
      <c r="G46" s="579"/>
      <c r="H46" s="83">
        <f>SUM(I46:S46)</f>
        <v>300000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300000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300000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300000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153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72" t="s">
        <v>16</v>
      </c>
      <c r="E47" s="572"/>
      <c r="F47" s="572"/>
      <c r="G47" s="573"/>
      <c r="H47" s="75">
        <f t="shared" ref="H47:H68" si="247">SUM(I47:S47)</f>
        <v>300000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300000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300000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300000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SUMIFS($H$16:$H$234,$C$16:$C$234,$AS47)</f>
        <v>10519056</v>
      </c>
      <c r="AU47" s="388">
        <f>SUMIFS($T$16:$T$234,$C$16:$C$234,$AS47)</f>
        <v>-3170</v>
      </c>
      <c r="AV47" s="388">
        <f>SUMIFS($AF$16:$AF$234,$C$16:$C$234,$AS47)</f>
        <v>10515886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0">
        <v>31</v>
      </c>
      <c r="B48" s="571"/>
      <c r="C48" s="90"/>
      <c r="D48" s="572" t="s">
        <v>0</v>
      </c>
      <c r="E48" s="572"/>
      <c r="F48" s="572"/>
      <c r="G48" s="573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SUMIFS($H$16:$H$234,$C$16:$C$234,$AS48)</f>
        <v>366500</v>
      </c>
      <c r="AU48" s="388">
        <f>SUMIFS($T$16:$T$234,$C$16:$C$234,$AS48)</f>
        <v>0</v>
      </c>
      <c r="AV48" s="388">
        <f>SUMIFS($AF$16:$AF$234,$C$16:$C$234,$AS48)</f>
        <v>366500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67" t="s">
        <v>1</v>
      </c>
      <c r="E49" s="567"/>
      <c r="F49" s="567"/>
      <c r="G49" s="567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SUMIFS($H$16:$H$234,$C$16:$C$234,$AS49)</f>
        <v>1733363</v>
      </c>
      <c r="AU49" s="388">
        <f>SUMIFS($T$16:$T$234,$C$16:$C$234,$AS49)</f>
        <v>-510</v>
      </c>
      <c r="AV49" s="388">
        <f>SUMIFS($AF$16:$AF$234,$C$16:$C$234,$AS49)</f>
        <v>1732853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67" t="s">
        <v>2</v>
      </c>
      <c r="E50" s="567"/>
      <c r="F50" s="567"/>
      <c r="G50" s="574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67" t="s">
        <v>3</v>
      </c>
      <c r="E51" s="567"/>
      <c r="F51" s="567"/>
      <c r="G51" s="567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SUMIFS($H$16:$H$234,$C$16:$C$234,$AS51)</f>
        <v>828400</v>
      </c>
      <c r="AU51" s="388">
        <f>SUMIFS($T$16:$T$234,$C$16:$C$234,$AS51)</f>
        <v>-85000</v>
      </c>
      <c r="AV51" s="388">
        <f>SUMIFS($AF$16:$AF$234,$C$16:$C$234,$AS51)</f>
        <v>743400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0">
        <v>32</v>
      </c>
      <c r="B52" s="571"/>
      <c r="C52" s="90"/>
      <c r="D52" s="572" t="s">
        <v>4</v>
      </c>
      <c r="E52" s="572"/>
      <c r="F52" s="572"/>
      <c r="G52" s="573"/>
      <c r="H52" s="75">
        <f t="shared" si="247"/>
        <v>300000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300000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300000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300000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SUMIFS($H$16:$H$234,$C$16:$C$234,$AS52)</f>
        <v>703340</v>
      </c>
      <c r="AU52" s="388">
        <f>SUMIFS($T$16:$T$234,$C$16:$C$234,$AS52)</f>
        <v>26970</v>
      </c>
      <c r="AV52" s="388">
        <f>SUMIFS($AF$16:$AF$234,$C$16:$C$234,$AS52)</f>
        <v>730310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67" t="s">
        <v>5</v>
      </c>
      <c r="E53" s="567"/>
      <c r="F53" s="567"/>
      <c r="G53" s="567"/>
      <c r="H53" s="76">
        <f t="shared" si="247"/>
        <v>273000</v>
      </c>
      <c r="I53" s="80"/>
      <c r="J53" s="94"/>
      <c r="K53" s="82"/>
      <c r="L53" s="302"/>
      <c r="M53" s="118"/>
      <c r="N53" s="81"/>
      <c r="O53" s="81">
        <v>273000</v>
      </c>
      <c r="P53" s="81"/>
      <c r="Q53" s="81"/>
      <c r="R53" s="81"/>
      <c r="S53" s="82"/>
      <c r="T53" s="28">
        <f t="shared" si="249"/>
        <v>-10000</v>
      </c>
      <c r="U53" s="80"/>
      <c r="V53" s="94"/>
      <c r="W53" s="82"/>
      <c r="X53" s="302"/>
      <c r="Y53" s="118"/>
      <c r="Z53" s="81"/>
      <c r="AA53" s="81">
        <v>-10000</v>
      </c>
      <c r="AB53" s="81"/>
      <c r="AC53" s="81"/>
      <c r="AD53" s="81"/>
      <c r="AE53" s="82"/>
      <c r="AF53" s="109">
        <f t="shared" si="260"/>
        <v>263000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263000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SUMIFS($H$16:$H$234,$C$16:$C$234,$AS53)</f>
        <v>903160</v>
      </c>
      <c r="AU53" s="388">
        <f>SUMIFS($T$16:$T$234,$C$16:$C$234,$AS53)</f>
        <v>68500</v>
      </c>
      <c r="AV53" s="388">
        <f>SUMIFS($AF$16:$AF$234,$C$16:$C$234,$AS53)</f>
        <v>971660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67" t="s">
        <v>6</v>
      </c>
      <c r="E54" s="567"/>
      <c r="F54" s="567"/>
      <c r="G54" s="567"/>
      <c r="H54" s="76">
        <f t="shared" si="247"/>
        <v>27000</v>
      </c>
      <c r="I54" s="80"/>
      <c r="J54" s="94"/>
      <c r="K54" s="82"/>
      <c r="L54" s="302"/>
      <c r="M54" s="118"/>
      <c r="N54" s="81"/>
      <c r="O54" s="81">
        <v>27000</v>
      </c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27000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27000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SUMIFS($H$16:$H$234,$C$16:$C$234,$AS54)</f>
        <v>0</v>
      </c>
      <c r="AU54" s="388">
        <f>SUMIFS($T$16:$T$234,$C$16:$C$234,$AS54)</f>
        <v>1330</v>
      </c>
      <c r="AV54" s="388">
        <f>SUMIFS($AF$16:$AF$234,$C$16:$C$234,$AS54)</f>
        <v>1330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67" t="s">
        <v>7</v>
      </c>
      <c r="E55" s="567"/>
      <c r="F55" s="567"/>
      <c r="G55" s="567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7500</v>
      </c>
      <c r="U55" s="80"/>
      <c r="V55" s="94"/>
      <c r="W55" s="82"/>
      <c r="X55" s="302"/>
      <c r="Y55" s="118"/>
      <c r="Z55" s="81"/>
      <c r="AA55" s="81">
        <v>7500</v>
      </c>
      <c r="AB55" s="81"/>
      <c r="AC55" s="81"/>
      <c r="AD55" s="81"/>
      <c r="AE55" s="82"/>
      <c r="AF55" s="109">
        <f>SUM(AG55:AQ55)</f>
        <v>7500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7500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SUMIFS($H$16:$H$234,$C$16:$C$234,$AS55)</f>
        <v>270600</v>
      </c>
      <c r="AU55" s="388">
        <f>SUMIFS($T$16:$T$234,$C$16:$C$234,$AS55)</f>
        <v>4500</v>
      </c>
      <c r="AV55" s="388">
        <f>SUMIFS($AF$16:$AF$234,$C$16:$C$234,$AS55)</f>
        <v>275100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67" t="s">
        <v>8</v>
      </c>
      <c r="E56" s="567"/>
      <c r="F56" s="567"/>
      <c r="G56" s="574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2500</v>
      </c>
      <c r="U56" s="80"/>
      <c r="V56" s="94"/>
      <c r="W56" s="82"/>
      <c r="X56" s="302"/>
      <c r="Y56" s="118"/>
      <c r="Z56" s="81"/>
      <c r="AA56" s="81">
        <v>2500</v>
      </c>
      <c r="AB56" s="81"/>
      <c r="AC56" s="81"/>
      <c r="AD56" s="81"/>
      <c r="AE56" s="82"/>
      <c r="AF56" s="109">
        <f t="shared" si="260"/>
        <v>2500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2500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70">
        <v>36</v>
      </c>
      <c r="B57" s="571"/>
      <c r="C57" s="90"/>
      <c r="D57" s="572" t="s">
        <v>260</v>
      </c>
      <c r="E57" s="572"/>
      <c r="F57" s="572"/>
      <c r="G57" s="573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SUMIFS($H$16:$H$234,$C$16:$C$234,$AS57)</f>
        <v>0</v>
      </c>
      <c r="AU57" s="388">
        <f>SUMIFS($T$16:$T$234,$C$16:$C$234,$AS57)</f>
        <v>0</v>
      </c>
      <c r="AV57" s="388">
        <f>SUMIFS($AF$16:$AF$234,$C$16:$C$234,$AS57)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67" t="s">
        <v>184</v>
      </c>
      <c r="E58" s="567"/>
      <c r="F58" s="567"/>
      <c r="G58" s="574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SUMIFS($H$16:$H$234,$C$16:$C$234,$AS58)</f>
        <v>20000</v>
      </c>
      <c r="AU58" s="388">
        <f>SUMIFS($T$16:$T$234,$C$16:$C$234,$AS58)</f>
        <v>2000</v>
      </c>
      <c r="AV58" s="388">
        <f>SUMIFS($AF$16:$AF$234,$C$16:$C$234,$AS58)</f>
        <v>22000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0" t="s">
        <v>17</v>
      </c>
      <c r="E59" s="580"/>
      <c r="F59" s="580"/>
      <c r="G59" s="581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70">
        <v>42</v>
      </c>
      <c r="B60" s="571"/>
      <c r="C60" s="437"/>
      <c r="D60" s="572" t="s">
        <v>45</v>
      </c>
      <c r="E60" s="572"/>
      <c r="F60" s="572"/>
      <c r="G60" s="573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SUMIFS($H$16:$H$234,$C$16:$C$234,$AS60)</f>
        <v>0</v>
      </c>
      <c r="AU60" s="388">
        <f>SUMIFS($T$16:$T$234,$C$16:$C$234,$AS60)</f>
        <v>0</v>
      </c>
      <c r="AV60" s="388">
        <f>SUMIFS($AF$16:$AF$234,$C$16:$C$234,$AS60)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67" t="s">
        <v>71</v>
      </c>
      <c r="E61" s="567"/>
      <c r="F61" s="567"/>
      <c r="G61" s="567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67" t="s">
        <v>11</v>
      </c>
      <c r="E62" s="567"/>
      <c r="F62" s="567"/>
      <c r="G62" s="574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SUMIFS($H$16:$H$234,$C$16:$C$234,$AS62)</f>
        <v>0</v>
      </c>
      <c r="AU62" s="388">
        <f>SUMIFS($T$16:$T$234,$C$16:$C$234,$AS62)</f>
        <v>0</v>
      </c>
      <c r="AV62" s="388">
        <f>SUMIFS($AF$16:$AF$234,$C$16:$C$234,$AS62)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67" t="s">
        <v>89</v>
      </c>
      <c r="E63" s="567"/>
      <c r="F63" s="567"/>
      <c r="G63" s="574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67" t="s">
        <v>46</v>
      </c>
      <c r="E64" s="567"/>
      <c r="F64" s="567"/>
      <c r="G64" s="574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SUMIFS($H$16:$H$234,$C$16:$C$234,$AS64)</f>
        <v>0</v>
      </c>
      <c r="AU64" s="388">
        <f>SUMIFS($T$16:$T$234,$C$16:$C$234,$AS64)</f>
        <v>0</v>
      </c>
      <c r="AV64" s="388">
        <f>SUMIFS($AF$16:$AF$234,$C$16:$C$234,$AS64)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67" t="s">
        <v>85</v>
      </c>
      <c r="E65" s="567"/>
      <c r="F65" s="567"/>
      <c r="G65" s="574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SUMIFS($H$16:$H$234,$C$16:$C$234,$AS65)</f>
        <v>182000</v>
      </c>
      <c r="AU65" s="388">
        <f>SUMIFS($T$16:$T$234,$C$16:$C$234,$AS65)</f>
        <v>603700</v>
      </c>
      <c r="AV65" s="388">
        <f>SUMIFS($AF$16:$AF$234,$C$16:$C$234,$AS65)</f>
        <v>785700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21">
        <v>45</v>
      </c>
      <c r="B66" s="522"/>
      <c r="C66" s="431"/>
      <c r="D66" s="523" t="s">
        <v>86</v>
      </c>
      <c r="E66" s="523"/>
      <c r="F66" s="523"/>
      <c r="G66" s="523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SUMIFS($H$16:$H$234,$C$16:$C$234,$AS66)</f>
        <v>0</v>
      </c>
      <c r="AU66" s="388">
        <f>SUMIFS($T$16:$T$234,$C$16:$C$234,$AS66)</f>
        <v>0</v>
      </c>
      <c r="AV66" s="388">
        <f>SUMIFS($AF$16:$AF$234,$C$16:$C$234,$AS66)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67" t="s">
        <v>87</v>
      </c>
      <c r="E67" s="567"/>
      <c r="F67" s="567"/>
      <c r="G67" s="567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SUMIFS($H$16:$H$234,$C$16:$C$234,$AS67)</f>
        <v>0</v>
      </c>
      <c r="AU67" s="388">
        <f>SUMIFS($T$16:$T$234,$C$16:$C$234,$AS67)</f>
        <v>0</v>
      </c>
      <c r="AV67" s="388">
        <f>SUMIFS($AF$16:$AF$234,$C$16:$C$234,$AS67)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67" t="s">
        <v>91</v>
      </c>
      <c r="E68" s="567"/>
      <c r="F68" s="567"/>
      <c r="G68" s="567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SUMIFS($H$16:$H$234,$C$16:$C$234,$AS68)</f>
        <v>0</v>
      </c>
      <c r="AU68" s="388">
        <f>SUMIFS($T$16:$T$234,$C$16:$C$234,$AS68)</f>
        <v>0</v>
      </c>
      <c r="AV68" s="388">
        <f>SUMIFS($AF$16:$AF$234,$C$16:$C$234,$AS68)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39" t="s">
        <v>140</v>
      </c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U69" s="639" t="s">
        <v>140</v>
      </c>
      <c r="V69" s="639"/>
      <c r="W69" s="639"/>
      <c r="X69" s="639"/>
      <c r="Y69" s="639"/>
      <c r="Z69" s="639"/>
      <c r="AA69" s="639"/>
      <c r="AB69" s="639"/>
      <c r="AC69" s="639"/>
      <c r="AD69" s="639"/>
      <c r="AE69" s="639"/>
      <c r="AF69" s="276"/>
      <c r="AG69" s="639" t="s">
        <v>140</v>
      </c>
      <c r="AH69" s="639"/>
      <c r="AI69" s="639"/>
      <c r="AJ69" s="639"/>
      <c r="AK69" s="639"/>
      <c r="AL69" s="639"/>
      <c r="AM69" s="639"/>
      <c r="AN69" s="639"/>
      <c r="AO69" s="639"/>
      <c r="AP69" s="639"/>
      <c r="AQ69" s="639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SUMIFS($H$16:$H$234,$C$16:$C$234,$AS70)</f>
        <v>0</v>
      </c>
      <c r="AU70" s="388">
        <f>SUMIFS($T$16:$T$234,$C$16:$C$234,$AS70)</f>
        <v>1180000</v>
      </c>
      <c r="AV70" s="388">
        <f>SUMIFS($AF$16:$AF$234,$C$16:$C$234,$AS70)</f>
        <v>1180000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75" t="s">
        <v>143</v>
      </c>
      <c r="B71" s="576"/>
      <c r="C71" s="576"/>
      <c r="D71" s="578" t="s">
        <v>142</v>
      </c>
      <c r="E71" s="578"/>
      <c r="F71" s="578"/>
      <c r="G71" s="579"/>
      <c r="H71" s="83">
        <f>SUM(I71:S71)</f>
        <v>29530</v>
      </c>
      <c r="I71" s="84">
        <f>I72</f>
        <v>0</v>
      </c>
      <c r="J71" s="285">
        <f t="shared" ref="J71:S71" si="362">J72</f>
        <v>0</v>
      </c>
      <c r="K71" s="86">
        <f t="shared" si="362"/>
        <v>29530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-3680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-3680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25850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25850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SUMIFS($H$16:$H$234,$C$16:$C$234,$AS71)</f>
        <v>0</v>
      </c>
      <c r="AU71" s="388">
        <f>SUMIFS($T$16:$T$234,$C$16:$C$234,$AS71)</f>
        <v>0</v>
      </c>
      <c r="AV71" s="388">
        <f>SUMIFS($AF$16:$AF$234,$C$16:$C$234,$AS71)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72" t="s">
        <v>16</v>
      </c>
      <c r="E72" s="572"/>
      <c r="F72" s="572"/>
      <c r="G72" s="573"/>
      <c r="H72" s="75">
        <f t="shared" ref="H72:H79" si="365">SUM(I72:S72)</f>
        <v>29530</v>
      </c>
      <c r="I72" s="77">
        <f>I73+I77</f>
        <v>0</v>
      </c>
      <c r="J72" s="61">
        <f t="shared" ref="J72:S72" si="366">J73+J77</f>
        <v>0</v>
      </c>
      <c r="K72" s="79">
        <f t="shared" si="366"/>
        <v>29530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-3680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-3680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25850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25850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70">
        <v>31</v>
      </c>
      <c r="B73" s="571"/>
      <c r="C73" s="90"/>
      <c r="D73" s="572" t="s">
        <v>0</v>
      </c>
      <c r="E73" s="572"/>
      <c r="F73" s="572"/>
      <c r="G73" s="573"/>
      <c r="H73" s="75">
        <f t="shared" si="365"/>
        <v>29130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29130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-3680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-3680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25450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25450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SUMIFS($H$16:$H$234,$C$16:$C$234,$AS73)</f>
        <v>0</v>
      </c>
      <c r="AU73" s="444">
        <f>SUMIFS($T$16:$T$234,$C$16:$C$234,$AS73)</f>
        <v>0</v>
      </c>
      <c r="AV73" s="444">
        <f>SUMIFS($AF$16:$AF$234,$C$16:$C$234,$AS73)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67" t="s">
        <v>1</v>
      </c>
      <c r="E74" s="567"/>
      <c r="F74" s="567"/>
      <c r="G74" s="567"/>
      <c r="H74" s="76">
        <f t="shared" si="365"/>
        <v>23720</v>
      </c>
      <c r="I74" s="80"/>
      <c r="J74" s="94"/>
      <c r="K74" s="82">
        <v>23720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-3170</v>
      </c>
      <c r="U74" s="80"/>
      <c r="V74" s="94"/>
      <c r="W74" s="82">
        <v>-3170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20550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20550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SUMIFS($H$16:$H$234,$C$16:$C$234,$AS74)</f>
        <v>0</v>
      </c>
      <c r="AU74" s="446">
        <f>SUMIFS($T$16:$T$234,$C$16:$C$234,$AS74)</f>
        <v>0</v>
      </c>
      <c r="AV74" s="446">
        <f>SUMIFS($AF$16:$AF$234,$C$16:$C$234,$AS74)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67" t="s">
        <v>2</v>
      </c>
      <c r="E75" s="567"/>
      <c r="F75" s="567"/>
      <c r="G75" s="574"/>
      <c r="H75" s="76">
        <f t="shared" si="365"/>
        <v>1500</v>
      </c>
      <c r="I75" s="80"/>
      <c r="J75" s="94"/>
      <c r="K75" s="82">
        <v>1500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1500</v>
      </c>
      <c r="AG75" s="29">
        <f t="shared" si="380"/>
        <v>0</v>
      </c>
      <c r="AH75" s="92">
        <f t="shared" si="381"/>
        <v>0</v>
      </c>
      <c r="AI75" s="31">
        <f t="shared" si="382"/>
        <v>1500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128</v>
      </c>
      <c r="AT75" s="447">
        <f>SUM(AT47:AT74)</f>
        <v>15526419</v>
      </c>
      <c r="AU75" s="447">
        <f>SUM(AU47:AU74)</f>
        <v>1798320</v>
      </c>
      <c r="AV75" s="447">
        <f>SUM(AV47:AV74)</f>
        <v>17324739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67" t="s">
        <v>3</v>
      </c>
      <c r="E76" s="567"/>
      <c r="F76" s="567"/>
      <c r="G76" s="567"/>
      <c r="H76" s="76">
        <f t="shared" si="365"/>
        <v>3910</v>
      </c>
      <c r="I76" s="80"/>
      <c r="J76" s="94"/>
      <c r="K76" s="82">
        <v>3910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-510</v>
      </c>
      <c r="U76" s="80"/>
      <c r="V76" s="94"/>
      <c r="W76" s="82">
        <v>-510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3400</v>
      </c>
      <c r="AG76" s="29">
        <f t="shared" si="380"/>
        <v>0</v>
      </c>
      <c r="AH76" s="92">
        <f t="shared" si="381"/>
        <v>0</v>
      </c>
      <c r="AI76" s="31">
        <f t="shared" si="382"/>
        <v>3400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70">
        <v>32</v>
      </c>
      <c r="B77" s="571"/>
      <c r="C77" s="90"/>
      <c r="D77" s="572" t="s">
        <v>4</v>
      </c>
      <c r="E77" s="572"/>
      <c r="F77" s="572"/>
      <c r="G77" s="573"/>
      <c r="H77" s="75">
        <f t="shared" si="365"/>
        <v>400</v>
      </c>
      <c r="I77" s="77">
        <f>SUM(I78:I81)</f>
        <v>0</v>
      </c>
      <c r="J77" s="61">
        <f>SUM(J78:J81)</f>
        <v>0</v>
      </c>
      <c r="K77" s="79">
        <f t="shared" ref="K77:S77" si="391">SUM(K78:K81)</f>
        <v>400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400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400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67" t="s">
        <v>5</v>
      </c>
      <c r="E78" s="567"/>
      <c r="F78" s="567"/>
      <c r="G78" s="567"/>
      <c r="H78" s="76">
        <f t="shared" si="365"/>
        <v>400</v>
      </c>
      <c r="I78" s="80"/>
      <c r="J78" s="94"/>
      <c r="K78" s="82">
        <v>400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400</v>
      </c>
      <c r="AG78" s="29">
        <f t="shared" ref="AG78:AG81" si="397">I78+U78</f>
        <v>0</v>
      </c>
      <c r="AH78" s="92">
        <f t="shared" ref="AH78:AH81" si="398">J78+V78</f>
        <v>0</v>
      </c>
      <c r="AI78" s="31">
        <f t="shared" ref="AI78:AI81" si="399">K78+W78</f>
        <v>400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67" t="s">
        <v>6</v>
      </c>
      <c r="E79" s="567"/>
      <c r="F79" s="567"/>
      <c r="G79" s="567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67" t="s">
        <v>7</v>
      </c>
      <c r="E80" s="567"/>
      <c r="F80" s="567"/>
      <c r="G80" s="567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67" t="s">
        <v>8</v>
      </c>
      <c r="E81" s="567"/>
      <c r="F81" s="567"/>
      <c r="G81" s="574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 t="shared" si="397"/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SUMIFS($H$16:$H$234,$C$16:$C$234,$AS82)</f>
        <v>0</v>
      </c>
      <c r="AU82" s="388">
        <f>SUMIFS($T$16:$T$234,$C$16:$C$234,$AS82)</f>
        <v>1180000</v>
      </c>
      <c r="AV82" s="388">
        <f>SUMIFS($AF$16:$AF$234,$C$16:$C$234,$AS82)</f>
        <v>1180000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2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25">
      <c r="A84" s="575" t="s">
        <v>284</v>
      </c>
      <c r="B84" s="576"/>
      <c r="C84" s="576"/>
      <c r="D84" s="578" t="s">
        <v>285</v>
      </c>
      <c r="E84" s="578"/>
      <c r="F84" s="578"/>
      <c r="G84" s="579"/>
      <c r="H84" s="83">
        <f>SUM(I84:S84)</f>
        <v>45500</v>
      </c>
      <c r="I84" s="84">
        <f>I85</f>
        <v>0</v>
      </c>
      <c r="J84" s="285">
        <f t="shared" ref="J84:S84" si="411">J85</f>
        <v>0</v>
      </c>
      <c r="K84" s="86">
        <f t="shared" si="411"/>
        <v>0</v>
      </c>
      <c r="L84" s="300">
        <f t="shared" si="411"/>
        <v>0</v>
      </c>
      <c r="M84" s="120">
        <f t="shared" si="411"/>
        <v>0</v>
      </c>
      <c r="N84" s="85">
        <f t="shared" si="411"/>
        <v>0</v>
      </c>
      <c r="O84" s="85">
        <f t="shared" si="411"/>
        <v>15500</v>
      </c>
      <c r="P84" s="85">
        <f t="shared" si="411"/>
        <v>30000</v>
      </c>
      <c r="Q84" s="85">
        <f t="shared" si="411"/>
        <v>0</v>
      </c>
      <c r="R84" s="85">
        <f t="shared" si="411"/>
        <v>0</v>
      </c>
      <c r="S84" s="86">
        <f t="shared" si="411"/>
        <v>0</v>
      </c>
      <c r="T84" s="245">
        <f>SUM(U84:AE84)</f>
        <v>0</v>
      </c>
      <c r="U84" s="84">
        <f t="shared" ref="U84:AE84" si="412">U85</f>
        <v>0</v>
      </c>
      <c r="V84" s="285">
        <f t="shared" si="412"/>
        <v>0</v>
      </c>
      <c r="W84" s="86">
        <f t="shared" si="412"/>
        <v>0</v>
      </c>
      <c r="X84" s="300">
        <f t="shared" si="412"/>
        <v>0</v>
      </c>
      <c r="Y84" s="120">
        <f t="shared" si="412"/>
        <v>0</v>
      </c>
      <c r="Z84" s="85">
        <f t="shared" si="412"/>
        <v>0</v>
      </c>
      <c r="AA84" s="85">
        <f t="shared" si="412"/>
        <v>0</v>
      </c>
      <c r="AB84" s="85">
        <f t="shared" si="412"/>
        <v>0</v>
      </c>
      <c r="AC84" s="85">
        <f t="shared" si="412"/>
        <v>0</v>
      </c>
      <c r="AD84" s="85">
        <f t="shared" si="412"/>
        <v>0</v>
      </c>
      <c r="AE84" s="86">
        <f t="shared" si="412"/>
        <v>0</v>
      </c>
      <c r="AF84" s="261">
        <f>SUM(AG84:AQ84)</f>
        <v>45500</v>
      </c>
      <c r="AG84" s="84">
        <f t="shared" ref="AG84:AQ84" si="413">AG85</f>
        <v>0</v>
      </c>
      <c r="AH84" s="285">
        <f t="shared" si="413"/>
        <v>0</v>
      </c>
      <c r="AI84" s="86">
        <f t="shared" si="413"/>
        <v>0</v>
      </c>
      <c r="AJ84" s="300">
        <f t="shared" si="413"/>
        <v>0</v>
      </c>
      <c r="AK84" s="120">
        <f t="shared" si="413"/>
        <v>0</v>
      </c>
      <c r="AL84" s="85">
        <f t="shared" si="413"/>
        <v>0</v>
      </c>
      <c r="AM84" s="85">
        <f t="shared" si="413"/>
        <v>15500</v>
      </c>
      <c r="AN84" s="85">
        <f t="shared" si="413"/>
        <v>30000</v>
      </c>
      <c r="AO84" s="85">
        <f t="shared" si="413"/>
        <v>0</v>
      </c>
      <c r="AP84" s="85">
        <f t="shared" si="413"/>
        <v>0</v>
      </c>
      <c r="AQ84" s="86">
        <f t="shared" si="413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25">
      <c r="A85" s="483">
        <v>3</v>
      </c>
      <c r="B85" s="68"/>
      <c r="C85" s="90"/>
      <c r="D85" s="572" t="s">
        <v>16</v>
      </c>
      <c r="E85" s="572"/>
      <c r="F85" s="572"/>
      <c r="G85" s="573"/>
      <c r="H85" s="75">
        <f t="shared" ref="H85:H92" si="414">SUM(I85:S85)</f>
        <v>45500</v>
      </c>
      <c r="I85" s="77">
        <f t="shared" ref="I85:S85" si="415">I86+I90</f>
        <v>0</v>
      </c>
      <c r="J85" s="61">
        <f t="shared" si="415"/>
        <v>0</v>
      </c>
      <c r="K85" s="79">
        <f t="shared" si="415"/>
        <v>0</v>
      </c>
      <c r="L85" s="301">
        <f t="shared" si="415"/>
        <v>0</v>
      </c>
      <c r="M85" s="95">
        <f t="shared" si="415"/>
        <v>0</v>
      </c>
      <c r="N85" s="78">
        <f t="shared" si="415"/>
        <v>0</v>
      </c>
      <c r="O85" s="78">
        <f t="shared" si="415"/>
        <v>15500</v>
      </c>
      <c r="P85" s="78">
        <f t="shared" si="415"/>
        <v>30000</v>
      </c>
      <c r="Q85" s="78">
        <f t="shared" si="415"/>
        <v>0</v>
      </c>
      <c r="R85" s="78">
        <f t="shared" si="415"/>
        <v>0</v>
      </c>
      <c r="S85" s="79">
        <f t="shared" si="415"/>
        <v>0</v>
      </c>
      <c r="T85" s="237">
        <f t="shared" ref="T85:T92" si="416">SUM(U85:AE85)</f>
        <v>0</v>
      </c>
      <c r="U85" s="77">
        <f t="shared" ref="U85:Z85" si="417">U86+U90</f>
        <v>0</v>
      </c>
      <c r="V85" s="61">
        <f t="shared" si="417"/>
        <v>0</v>
      </c>
      <c r="W85" s="79">
        <f t="shared" si="417"/>
        <v>0</v>
      </c>
      <c r="X85" s="301">
        <f t="shared" si="417"/>
        <v>0</v>
      </c>
      <c r="Y85" s="95">
        <f t="shared" si="417"/>
        <v>0</v>
      </c>
      <c r="Z85" s="78">
        <f t="shared" si="417"/>
        <v>0</v>
      </c>
      <c r="AA85" s="78">
        <f>AA86+AA90</f>
        <v>0</v>
      </c>
      <c r="AB85" s="78">
        <f>AB86+AB90</f>
        <v>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8">SUM(AG85:AQ85)</f>
        <v>45500</v>
      </c>
      <c r="AG85" s="77">
        <f t="shared" ref="AG85:AL85" si="419">AG86+AG90</f>
        <v>0</v>
      </c>
      <c r="AH85" s="61">
        <f t="shared" si="419"/>
        <v>0</v>
      </c>
      <c r="AI85" s="79">
        <f t="shared" si="419"/>
        <v>0</v>
      </c>
      <c r="AJ85" s="301">
        <f t="shared" si="419"/>
        <v>0</v>
      </c>
      <c r="AK85" s="95">
        <f t="shared" si="419"/>
        <v>0</v>
      </c>
      <c r="AL85" s="78">
        <f t="shared" si="419"/>
        <v>0</v>
      </c>
      <c r="AM85" s="78">
        <f>AM86+AM90</f>
        <v>15500</v>
      </c>
      <c r="AN85" s="78">
        <f>AN86+AN90</f>
        <v>30000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25">
      <c r="A86" s="570">
        <v>31</v>
      </c>
      <c r="B86" s="571"/>
      <c r="C86" s="90"/>
      <c r="D86" s="572" t="s">
        <v>0</v>
      </c>
      <c r="E86" s="572"/>
      <c r="F86" s="572"/>
      <c r="G86" s="573"/>
      <c r="H86" s="75">
        <f t="shared" si="414"/>
        <v>0</v>
      </c>
      <c r="I86" s="77">
        <f t="shared" ref="I86:S86" si="420">SUM(I87:I89)</f>
        <v>0</v>
      </c>
      <c r="J86" s="61">
        <f t="shared" si="420"/>
        <v>0</v>
      </c>
      <c r="K86" s="79">
        <f t="shared" si="420"/>
        <v>0</v>
      </c>
      <c r="L86" s="301">
        <f t="shared" si="420"/>
        <v>0</v>
      </c>
      <c r="M86" s="95">
        <f t="shared" si="420"/>
        <v>0</v>
      </c>
      <c r="N86" s="78">
        <f t="shared" si="420"/>
        <v>0</v>
      </c>
      <c r="O86" s="78">
        <f t="shared" si="420"/>
        <v>0</v>
      </c>
      <c r="P86" s="78">
        <f t="shared" si="420"/>
        <v>0</v>
      </c>
      <c r="Q86" s="78">
        <f t="shared" si="420"/>
        <v>0</v>
      </c>
      <c r="R86" s="78">
        <f t="shared" si="420"/>
        <v>0</v>
      </c>
      <c r="S86" s="229">
        <f t="shared" si="420"/>
        <v>0</v>
      </c>
      <c r="T86" s="248">
        <f t="shared" si="416"/>
        <v>0</v>
      </c>
      <c r="U86" s="77">
        <f t="shared" ref="U86:Z86" si="421">SUM(U87:U89)</f>
        <v>0</v>
      </c>
      <c r="V86" s="61">
        <f t="shared" si="421"/>
        <v>0</v>
      </c>
      <c r="W86" s="79">
        <f t="shared" si="421"/>
        <v>0</v>
      </c>
      <c r="X86" s="301">
        <f t="shared" si="421"/>
        <v>0</v>
      </c>
      <c r="Y86" s="95">
        <f t="shared" si="421"/>
        <v>0</v>
      </c>
      <c r="Z86" s="78">
        <f t="shared" si="421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8"/>
        <v>0</v>
      </c>
      <c r="AG86" s="77">
        <f t="shared" ref="AG86:AL86" si="422">SUM(AG87:AG89)</f>
        <v>0</v>
      </c>
      <c r="AH86" s="61">
        <f t="shared" si="422"/>
        <v>0</v>
      </c>
      <c r="AI86" s="79">
        <f t="shared" si="422"/>
        <v>0</v>
      </c>
      <c r="AJ86" s="301">
        <f t="shared" si="422"/>
        <v>0</v>
      </c>
      <c r="AK86" s="95">
        <f t="shared" si="422"/>
        <v>0</v>
      </c>
      <c r="AL86" s="78">
        <f t="shared" si="422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25">
      <c r="A87" s="230"/>
      <c r="B87" s="179"/>
      <c r="C87" s="179">
        <v>311</v>
      </c>
      <c r="D87" s="567" t="s">
        <v>1</v>
      </c>
      <c r="E87" s="567"/>
      <c r="F87" s="567"/>
      <c r="G87" s="567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3">I87+U87</f>
        <v>0</v>
      </c>
      <c r="AH87" s="92">
        <f t="shared" ref="AH87" si="424">J87+V87</f>
        <v>0</v>
      </c>
      <c r="AI87" s="31">
        <f t="shared" ref="AI87" si="425">K87+W87</f>
        <v>0</v>
      </c>
      <c r="AJ87" s="326">
        <f t="shared" ref="AJ87" si="426">L87+X87</f>
        <v>0</v>
      </c>
      <c r="AK87" s="290">
        <f t="shared" ref="AK87" si="427">M87+Y87</f>
        <v>0</v>
      </c>
      <c r="AL87" s="30">
        <f t="shared" ref="AL87" si="428">N87+Z87</f>
        <v>0</v>
      </c>
      <c r="AM87" s="30">
        <f t="shared" ref="AM87" si="429">O87+AA87</f>
        <v>0</v>
      </c>
      <c r="AN87" s="30">
        <f t="shared" ref="AN87" si="430">P87+AB87</f>
        <v>0</v>
      </c>
      <c r="AO87" s="30">
        <f t="shared" ref="AO87" si="431">Q87+AC87</f>
        <v>0</v>
      </c>
      <c r="AP87" s="30">
        <f t="shared" ref="AP87" si="432">R87+AD87</f>
        <v>0</v>
      </c>
      <c r="AQ87" s="31">
        <f t="shared" ref="AQ87" si="433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312</v>
      </c>
      <c r="D88" s="567" t="s">
        <v>2</v>
      </c>
      <c r="E88" s="567"/>
      <c r="F88" s="567"/>
      <c r="G88" s="574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34">SUM(AG88:AQ88)</f>
        <v>0</v>
      </c>
      <c r="AG88" s="29">
        <f t="shared" ref="AG88" si="435">I88+U88</f>
        <v>0</v>
      </c>
      <c r="AH88" s="92">
        <f t="shared" ref="AH88" si="436">J88+V88</f>
        <v>0</v>
      </c>
      <c r="AI88" s="31">
        <f t="shared" ref="AI88" si="437">K88+W88</f>
        <v>0</v>
      </c>
      <c r="AJ88" s="326">
        <f t="shared" ref="AJ88" si="438">L88+X88</f>
        <v>0</v>
      </c>
      <c r="AK88" s="290">
        <f t="shared" ref="AK88" si="439">M88+Y88</f>
        <v>0</v>
      </c>
      <c r="AL88" s="30">
        <f t="shared" ref="AL88" si="440">N88+Z88</f>
        <v>0</v>
      </c>
      <c r="AM88" s="30">
        <f t="shared" ref="AM88" si="441">O88+AA88</f>
        <v>0</v>
      </c>
      <c r="AN88" s="30">
        <f t="shared" ref="AN88" si="442">P88+AB88</f>
        <v>0</v>
      </c>
      <c r="AO88" s="30">
        <f t="shared" ref="AO88" si="443">Q88+AC88</f>
        <v>0</v>
      </c>
      <c r="AP88" s="30">
        <f t="shared" ref="AP88" si="444">R88+AD88</f>
        <v>0</v>
      </c>
      <c r="AQ88" s="31">
        <f t="shared" ref="AQ88" si="445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30"/>
      <c r="B89" s="179"/>
      <c r="C89" s="179">
        <v>313</v>
      </c>
      <c r="D89" s="567" t="s">
        <v>3</v>
      </c>
      <c r="E89" s="567"/>
      <c r="F89" s="567"/>
      <c r="G89" s="567"/>
      <c r="H89" s="76">
        <f t="shared" si="414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6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6">SUM(AG89:AQ89)</f>
        <v>0</v>
      </c>
      <c r="AG89" s="29">
        <f t="shared" ref="AG89" si="447">I89+U89</f>
        <v>0</v>
      </c>
      <c r="AH89" s="92">
        <f t="shared" ref="AH89" si="448">J89+V89</f>
        <v>0</v>
      </c>
      <c r="AI89" s="31">
        <f t="shared" ref="AI89" si="449">K89+W89</f>
        <v>0</v>
      </c>
      <c r="AJ89" s="326">
        <f t="shared" ref="AJ89" si="450">L89+X89</f>
        <v>0</v>
      </c>
      <c r="AK89" s="290">
        <f t="shared" ref="AK89" si="451">M89+Y89</f>
        <v>0</v>
      </c>
      <c r="AL89" s="30">
        <f t="shared" ref="AL89" si="452">N89+Z89</f>
        <v>0</v>
      </c>
      <c r="AM89" s="30">
        <f t="shared" ref="AM89" si="453">O89+AA89</f>
        <v>0</v>
      </c>
      <c r="AN89" s="30">
        <f t="shared" ref="AN89" si="454">P89+AB89</f>
        <v>0</v>
      </c>
      <c r="AO89" s="30">
        <f t="shared" ref="AO89" si="455">Q89+AC89</f>
        <v>0</v>
      </c>
      <c r="AP89" s="30">
        <f t="shared" ref="AP89" si="456">R89+AD89</f>
        <v>0</v>
      </c>
      <c r="AQ89" s="31">
        <f t="shared" ref="AQ89" si="457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25">
      <c r="A90" s="570">
        <v>32</v>
      </c>
      <c r="B90" s="571"/>
      <c r="C90" s="90"/>
      <c r="D90" s="572" t="s">
        <v>4</v>
      </c>
      <c r="E90" s="572"/>
      <c r="F90" s="572"/>
      <c r="G90" s="573"/>
      <c r="H90" s="75">
        <f t="shared" si="414"/>
        <v>45500</v>
      </c>
      <c r="I90" s="77">
        <f t="shared" ref="I90:S90" si="458">SUM(I91:I94)</f>
        <v>0</v>
      </c>
      <c r="J90" s="61">
        <f t="shared" si="458"/>
        <v>0</v>
      </c>
      <c r="K90" s="79">
        <f t="shared" si="458"/>
        <v>0</v>
      </c>
      <c r="L90" s="301">
        <f t="shared" si="458"/>
        <v>0</v>
      </c>
      <c r="M90" s="95">
        <f t="shared" si="458"/>
        <v>0</v>
      </c>
      <c r="N90" s="78">
        <f t="shared" si="458"/>
        <v>0</v>
      </c>
      <c r="O90" s="78">
        <f t="shared" si="458"/>
        <v>15500</v>
      </c>
      <c r="P90" s="78">
        <f t="shared" si="458"/>
        <v>30000</v>
      </c>
      <c r="Q90" s="78">
        <f t="shared" si="458"/>
        <v>0</v>
      </c>
      <c r="R90" s="78">
        <f t="shared" si="458"/>
        <v>0</v>
      </c>
      <c r="S90" s="79">
        <f t="shared" si="458"/>
        <v>0</v>
      </c>
      <c r="T90" s="237">
        <f t="shared" si="416"/>
        <v>0</v>
      </c>
      <c r="U90" s="77">
        <f t="shared" ref="U90:Z90" si="459">SUM(U91:U94)</f>
        <v>0</v>
      </c>
      <c r="V90" s="61">
        <f t="shared" si="459"/>
        <v>0</v>
      </c>
      <c r="W90" s="79">
        <f t="shared" si="459"/>
        <v>0</v>
      </c>
      <c r="X90" s="301">
        <f t="shared" si="459"/>
        <v>0</v>
      </c>
      <c r="Y90" s="95">
        <f t="shared" si="459"/>
        <v>0</v>
      </c>
      <c r="Z90" s="78">
        <f t="shared" si="459"/>
        <v>0</v>
      </c>
      <c r="AA90" s="78">
        <f>SUM(AA91:AA94)</f>
        <v>0</v>
      </c>
      <c r="AB90" s="78">
        <f>SUM(AB91:AB94)</f>
        <v>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8"/>
        <v>45500</v>
      </c>
      <c r="AG90" s="77">
        <f t="shared" ref="AG90:AL90" si="460">SUM(AG91:AG94)</f>
        <v>0</v>
      </c>
      <c r="AH90" s="61">
        <f t="shared" si="460"/>
        <v>0</v>
      </c>
      <c r="AI90" s="79">
        <f t="shared" si="460"/>
        <v>0</v>
      </c>
      <c r="AJ90" s="301">
        <f t="shared" si="460"/>
        <v>0</v>
      </c>
      <c r="AK90" s="95">
        <f t="shared" si="460"/>
        <v>0</v>
      </c>
      <c r="AL90" s="78">
        <f t="shared" si="460"/>
        <v>0</v>
      </c>
      <c r="AM90" s="78">
        <f>SUM(AM91:AM94)</f>
        <v>15500</v>
      </c>
      <c r="AN90" s="78">
        <f>SUM(AN91:AN94)</f>
        <v>30000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321</v>
      </c>
      <c r="D91" s="567" t="s">
        <v>5</v>
      </c>
      <c r="E91" s="567"/>
      <c r="F91" s="567"/>
      <c r="G91" s="567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" si="461">I91+U91</f>
        <v>0</v>
      </c>
      <c r="AH91" s="92">
        <f t="shared" ref="AH91" si="462">J91+V91</f>
        <v>0</v>
      </c>
      <c r="AI91" s="31">
        <f t="shared" ref="AI91" si="463">K91+W91</f>
        <v>0</v>
      </c>
      <c r="AJ91" s="326">
        <f t="shared" ref="AJ91" si="464">L91+X91</f>
        <v>0</v>
      </c>
      <c r="AK91" s="290">
        <f t="shared" ref="AK91" si="465">M91+Y91</f>
        <v>0</v>
      </c>
      <c r="AL91" s="30">
        <f t="shared" ref="AL91" si="466">N91+Z91</f>
        <v>0</v>
      </c>
      <c r="AM91" s="30">
        <f t="shared" ref="AM91" si="467">O91+AA91</f>
        <v>0</v>
      </c>
      <c r="AN91" s="30">
        <f t="shared" ref="AN91" si="468">P91+AB91</f>
        <v>0</v>
      </c>
      <c r="AO91" s="30">
        <f t="shared" ref="AO91" si="469">Q91+AC91</f>
        <v>0</v>
      </c>
      <c r="AP91" s="30">
        <f t="shared" ref="AP91" si="470">R91+AD91</f>
        <v>0</v>
      </c>
      <c r="AQ91" s="31">
        <f t="shared" ref="AQ91" si="471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322</v>
      </c>
      <c r="D92" s="567" t="s">
        <v>6</v>
      </c>
      <c r="E92" s="567"/>
      <c r="F92" s="567"/>
      <c r="G92" s="567"/>
      <c r="H92" s="76">
        <f t="shared" si="414"/>
        <v>45500</v>
      </c>
      <c r="I92" s="80"/>
      <c r="J92" s="94"/>
      <c r="K92" s="82"/>
      <c r="L92" s="302"/>
      <c r="M92" s="118"/>
      <c r="N92" s="81"/>
      <c r="O92" s="81">
        <v>15500</v>
      </c>
      <c r="P92" s="81">
        <v>30000</v>
      </c>
      <c r="Q92" s="81"/>
      <c r="R92" s="81"/>
      <c r="S92" s="82"/>
      <c r="T92" s="487">
        <f t="shared" si="416"/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ref="AF92" si="472">SUM(AG92:AQ92)</f>
        <v>45500</v>
      </c>
      <c r="AG92" s="29">
        <f t="shared" ref="AG92" si="473">I92+U92</f>
        <v>0</v>
      </c>
      <c r="AH92" s="92">
        <f t="shared" ref="AH92" si="474">J92+V92</f>
        <v>0</v>
      </c>
      <c r="AI92" s="31">
        <f t="shared" ref="AI92" si="475">K92+W92</f>
        <v>0</v>
      </c>
      <c r="AJ92" s="326">
        <f t="shared" ref="AJ92" si="476">L92+X92</f>
        <v>0</v>
      </c>
      <c r="AK92" s="290">
        <f t="shared" ref="AK92" si="477">M92+Y92</f>
        <v>0</v>
      </c>
      <c r="AL92" s="30">
        <f t="shared" ref="AL92" si="478">N92+Z92</f>
        <v>0</v>
      </c>
      <c r="AM92" s="30">
        <f t="shared" ref="AM92" si="479">O92+AA92</f>
        <v>15500</v>
      </c>
      <c r="AN92" s="30">
        <f t="shared" ref="AN92" si="480">P92+AB92</f>
        <v>30000</v>
      </c>
      <c r="AO92" s="30">
        <f t="shared" ref="AO92" si="481">Q92+AC92</f>
        <v>0</v>
      </c>
      <c r="AP92" s="30">
        <f t="shared" ref="AP92" si="482">R92+AD92</f>
        <v>0</v>
      </c>
      <c r="AQ92" s="31">
        <f t="shared" ref="AQ92" si="483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323</v>
      </c>
      <c r="D93" s="567" t="s">
        <v>7</v>
      </c>
      <c r="E93" s="567"/>
      <c r="F93" s="567"/>
      <c r="G93" s="567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84">SUM(AG93:AQ93)</f>
        <v>0</v>
      </c>
      <c r="AG93" s="29">
        <f t="shared" ref="AG93:AG94" si="485">I93+U93</f>
        <v>0</v>
      </c>
      <c r="AH93" s="92">
        <f t="shared" ref="AH93:AH94" si="486">J93+V93</f>
        <v>0</v>
      </c>
      <c r="AI93" s="31">
        <f t="shared" ref="AI93:AI94" si="487">K93+W93</f>
        <v>0</v>
      </c>
      <c r="AJ93" s="326">
        <f t="shared" ref="AJ93:AJ94" si="488">L93+X93</f>
        <v>0</v>
      </c>
      <c r="AK93" s="290">
        <f t="shared" ref="AK93:AK94" si="489">M93+Y93</f>
        <v>0</v>
      </c>
      <c r="AL93" s="30">
        <f t="shared" ref="AL93:AL94" si="490">N93+Z93</f>
        <v>0</v>
      </c>
      <c r="AM93" s="30">
        <f t="shared" ref="AM93:AM94" si="491">O93+AA93</f>
        <v>0</v>
      </c>
      <c r="AN93" s="30">
        <f t="shared" ref="AN93:AN94" si="492">P93+AB93</f>
        <v>0</v>
      </c>
      <c r="AO93" s="30">
        <f t="shared" ref="AO93:AO94" si="493">Q93+AC93</f>
        <v>0</v>
      </c>
      <c r="AP93" s="30">
        <f t="shared" ref="AP93:AP94" si="494">R93+AD93</f>
        <v>0</v>
      </c>
      <c r="AQ93" s="31">
        <f t="shared" ref="AQ93:AQ94" si="495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30"/>
      <c r="B94" s="179"/>
      <c r="C94" s="179">
        <v>329</v>
      </c>
      <c r="D94" s="567" t="s">
        <v>8</v>
      </c>
      <c r="E94" s="567"/>
      <c r="F94" s="567"/>
      <c r="G94" s="574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84"/>
        <v>0</v>
      </c>
      <c r="AG94" s="29">
        <f t="shared" si="485"/>
        <v>0</v>
      </c>
      <c r="AH94" s="92">
        <f t="shared" si="486"/>
        <v>0</v>
      </c>
      <c r="AI94" s="31">
        <f t="shared" si="487"/>
        <v>0</v>
      </c>
      <c r="AJ94" s="326">
        <f t="shared" si="488"/>
        <v>0</v>
      </c>
      <c r="AK94" s="290">
        <f t="shared" si="489"/>
        <v>0</v>
      </c>
      <c r="AL94" s="30">
        <f t="shared" si="490"/>
        <v>0</v>
      </c>
      <c r="AM94" s="30">
        <f t="shared" si="491"/>
        <v>0</v>
      </c>
      <c r="AN94" s="30">
        <f t="shared" si="492"/>
        <v>0</v>
      </c>
      <c r="AO94" s="30">
        <f t="shared" si="493"/>
        <v>0</v>
      </c>
      <c r="AP94" s="30">
        <f t="shared" si="494"/>
        <v>0</v>
      </c>
      <c r="AQ94" s="31">
        <f t="shared" si="495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2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2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25">
      <c r="A97" s="582" t="s">
        <v>122</v>
      </c>
      <c r="B97" s="583"/>
      <c r="C97" s="583"/>
      <c r="D97" s="606" t="s">
        <v>123</v>
      </c>
      <c r="E97" s="606"/>
      <c r="F97" s="606"/>
      <c r="G97" s="607"/>
      <c r="H97" s="97">
        <f>SUM(I97:S97)</f>
        <v>1287000</v>
      </c>
      <c r="I97" s="98">
        <f>I98+I122+I134+I150+I159+I170</f>
        <v>765000</v>
      </c>
      <c r="J97" s="98">
        <f t="shared" ref="J97:S97" si="496">J98+J122+J134+J150+J159+J170</f>
        <v>0</v>
      </c>
      <c r="K97" s="98">
        <f t="shared" si="496"/>
        <v>0</v>
      </c>
      <c r="L97" s="98">
        <f t="shared" si="496"/>
        <v>0</v>
      </c>
      <c r="M97" s="98">
        <f t="shared" si="496"/>
        <v>522000</v>
      </c>
      <c r="N97" s="98">
        <f t="shared" si="496"/>
        <v>0</v>
      </c>
      <c r="O97" s="98">
        <f t="shared" si="496"/>
        <v>0</v>
      </c>
      <c r="P97" s="98">
        <f t="shared" si="496"/>
        <v>0</v>
      </c>
      <c r="Q97" s="98">
        <f t="shared" si="496"/>
        <v>0</v>
      </c>
      <c r="R97" s="98">
        <f t="shared" si="496"/>
        <v>0</v>
      </c>
      <c r="S97" s="98">
        <f t="shared" si="496"/>
        <v>0</v>
      </c>
      <c r="T97" s="246">
        <f>SUM(U97:AE97)</f>
        <v>846700</v>
      </c>
      <c r="U97" s="98">
        <f>U98+U122+U134+U150+U159+U170</f>
        <v>840000</v>
      </c>
      <c r="V97" s="98">
        <f t="shared" ref="V97:AE97" si="497">V98+V122+V134+V150+V159+V170</f>
        <v>0</v>
      </c>
      <c r="W97" s="98">
        <f t="shared" si="497"/>
        <v>0</v>
      </c>
      <c r="X97" s="98">
        <f t="shared" si="497"/>
        <v>0</v>
      </c>
      <c r="Y97" s="98">
        <f t="shared" si="497"/>
        <v>0</v>
      </c>
      <c r="Z97" s="98">
        <f t="shared" si="497"/>
        <v>0</v>
      </c>
      <c r="AA97" s="98">
        <f t="shared" si="497"/>
        <v>0</v>
      </c>
      <c r="AB97" s="98">
        <f t="shared" si="497"/>
        <v>6700</v>
      </c>
      <c r="AC97" s="98">
        <f t="shared" si="497"/>
        <v>0</v>
      </c>
      <c r="AD97" s="98">
        <f t="shared" si="497"/>
        <v>0</v>
      </c>
      <c r="AE97" s="98">
        <f t="shared" si="497"/>
        <v>0</v>
      </c>
      <c r="AF97" s="260">
        <f>SUM(AG97:AQ97)</f>
        <v>2133700</v>
      </c>
      <c r="AG97" s="462">
        <f>AG98+AG122+AG134+AG150+AG159+AG170</f>
        <v>1605000</v>
      </c>
      <c r="AH97" s="462">
        <f t="shared" ref="AH97:AQ97" si="498">AH98+AH122+AH134+AH150+AH159+AH170</f>
        <v>0</v>
      </c>
      <c r="AI97" s="462">
        <f t="shared" si="498"/>
        <v>0</v>
      </c>
      <c r="AJ97" s="462">
        <f t="shared" si="498"/>
        <v>0</v>
      </c>
      <c r="AK97" s="462">
        <f t="shared" si="498"/>
        <v>522000</v>
      </c>
      <c r="AL97" s="462">
        <f t="shared" si="498"/>
        <v>0</v>
      </c>
      <c r="AM97" s="462">
        <f t="shared" si="498"/>
        <v>0</v>
      </c>
      <c r="AN97" s="462">
        <f t="shared" si="498"/>
        <v>6700</v>
      </c>
      <c r="AO97" s="462">
        <f t="shared" si="498"/>
        <v>0</v>
      </c>
      <c r="AP97" s="462">
        <f t="shared" si="498"/>
        <v>0</v>
      </c>
      <c r="AQ97" s="462">
        <f t="shared" si="498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25">
      <c r="A98" s="575" t="s">
        <v>297</v>
      </c>
      <c r="B98" s="576"/>
      <c r="C98" s="576"/>
      <c r="D98" s="578" t="s">
        <v>127</v>
      </c>
      <c r="E98" s="578"/>
      <c r="F98" s="578"/>
      <c r="G98" s="579"/>
      <c r="H98" s="83">
        <f>SUM(I98:S98)</f>
        <v>0</v>
      </c>
      <c r="I98" s="84">
        <f t="shared" ref="I98:S98" si="499">I99+I112</f>
        <v>0</v>
      </c>
      <c r="J98" s="84">
        <f t="shared" si="499"/>
        <v>0</v>
      </c>
      <c r="K98" s="84">
        <f t="shared" si="499"/>
        <v>0</v>
      </c>
      <c r="L98" s="84">
        <f t="shared" si="499"/>
        <v>0</v>
      </c>
      <c r="M98" s="84">
        <f t="shared" si="499"/>
        <v>0</v>
      </c>
      <c r="N98" s="84">
        <f t="shared" si="499"/>
        <v>0</v>
      </c>
      <c r="O98" s="84">
        <f t="shared" si="499"/>
        <v>0</v>
      </c>
      <c r="P98" s="84">
        <f t="shared" si="499"/>
        <v>0</v>
      </c>
      <c r="Q98" s="84">
        <f t="shared" si="499"/>
        <v>0</v>
      </c>
      <c r="R98" s="84">
        <f t="shared" si="499"/>
        <v>0</v>
      </c>
      <c r="S98" s="84">
        <f t="shared" si="499"/>
        <v>0</v>
      </c>
      <c r="T98" s="245">
        <f>SUM(U98:AE98)</f>
        <v>6700</v>
      </c>
      <c r="U98" s="84">
        <f t="shared" ref="U98:AE98" si="500">U99+U112</f>
        <v>0</v>
      </c>
      <c r="V98" s="285">
        <f t="shared" ref="V98" si="501">V99+V112</f>
        <v>0</v>
      </c>
      <c r="W98" s="86">
        <f t="shared" si="500"/>
        <v>0</v>
      </c>
      <c r="X98" s="300">
        <f t="shared" si="500"/>
        <v>0</v>
      </c>
      <c r="Y98" s="120">
        <f t="shared" si="500"/>
        <v>0</v>
      </c>
      <c r="Z98" s="85">
        <f t="shared" si="500"/>
        <v>0</v>
      </c>
      <c r="AA98" s="85">
        <f t="shared" ref="AA98" si="502">AA99+AA112</f>
        <v>0</v>
      </c>
      <c r="AB98" s="85">
        <f t="shared" si="500"/>
        <v>6700</v>
      </c>
      <c r="AC98" s="85">
        <f t="shared" si="500"/>
        <v>0</v>
      </c>
      <c r="AD98" s="85">
        <f t="shared" si="500"/>
        <v>0</v>
      </c>
      <c r="AE98" s="86">
        <f t="shared" si="500"/>
        <v>0</v>
      </c>
      <c r="AF98" s="261">
        <f>SUM(AG98:AQ98)</f>
        <v>6700</v>
      </c>
      <c r="AG98" s="468">
        <f t="shared" ref="AG98:AQ98" si="503">AG99+AG112</f>
        <v>0</v>
      </c>
      <c r="AH98" s="469">
        <f t="shared" ref="AH98" si="504">AH99+AH112</f>
        <v>0</v>
      </c>
      <c r="AI98" s="470">
        <f t="shared" si="503"/>
        <v>0</v>
      </c>
      <c r="AJ98" s="471">
        <f t="shared" si="503"/>
        <v>0</v>
      </c>
      <c r="AK98" s="472">
        <f t="shared" si="503"/>
        <v>0</v>
      </c>
      <c r="AL98" s="473">
        <f t="shared" si="503"/>
        <v>0</v>
      </c>
      <c r="AM98" s="473">
        <f t="shared" ref="AM98" si="505">AM99+AM112</f>
        <v>0</v>
      </c>
      <c r="AN98" s="473">
        <f t="shared" si="503"/>
        <v>6700</v>
      </c>
      <c r="AO98" s="473">
        <f t="shared" si="503"/>
        <v>0</v>
      </c>
      <c r="AP98" s="473">
        <f t="shared" si="503"/>
        <v>0</v>
      </c>
      <c r="AQ98" s="470">
        <f t="shared" si="503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25">
      <c r="A99" s="436">
        <v>3</v>
      </c>
      <c r="B99" s="68"/>
      <c r="C99" s="90"/>
      <c r="D99" s="572" t="s">
        <v>16</v>
      </c>
      <c r="E99" s="572"/>
      <c r="F99" s="572"/>
      <c r="G99" s="573"/>
      <c r="H99" s="75">
        <f t="shared" ref="H99:H106" si="506">SUM(I99:S99)</f>
        <v>0</v>
      </c>
      <c r="I99" s="77">
        <f>I104+I110+I100</f>
        <v>0</v>
      </c>
      <c r="J99" s="77">
        <f t="shared" ref="J99:S99" si="507">J104+J110+J100</f>
        <v>0</v>
      </c>
      <c r="K99" s="77">
        <f t="shared" si="507"/>
        <v>0</v>
      </c>
      <c r="L99" s="77">
        <f t="shared" si="507"/>
        <v>0</v>
      </c>
      <c r="M99" s="77">
        <f t="shared" si="507"/>
        <v>0</v>
      </c>
      <c r="N99" s="77">
        <f t="shared" si="507"/>
        <v>0</v>
      </c>
      <c r="O99" s="77">
        <f t="shared" si="507"/>
        <v>0</v>
      </c>
      <c r="P99" s="77">
        <f t="shared" si="507"/>
        <v>0</v>
      </c>
      <c r="Q99" s="77">
        <f t="shared" si="507"/>
        <v>0</v>
      </c>
      <c r="R99" s="77">
        <f t="shared" si="507"/>
        <v>0</v>
      </c>
      <c r="S99" s="77">
        <f t="shared" si="507"/>
        <v>0</v>
      </c>
      <c r="T99" s="237">
        <f t="shared" ref="T99:T106" si="508">SUM(U99:AE99)</f>
        <v>3000</v>
      </c>
      <c r="U99" s="77">
        <f>U104+U110+U100</f>
        <v>0</v>
      </c>
      <c r="V99" s="77">
        <f t="shared" ref="V99:AE99" si="509">V104+V110+V100</f>
        <v>0</v>
      </c>
      <c r="W99" s="77">
        <f t="shared" si="509"/>
        <v>0</v>
      </c>
      <c r="X99" s="77">
        <f t="shared" si="509"/>
        <v>0</v>
      </c>
      <c r="Y99" s="77">
        <f t="shared" si="509"/>
        <v>0</v>
      </c>
      <c r="Z99" s="77">
        <f t="shared" si="509"/>
        <v>0</v>
      </c>
      <c r="AA99" s="77">
        <f t="shared" si="509"/>
        <v>0</v>
      </c>
      <c r="AB99" s="77">
        <f t="shared" si="509"/>
        <v>3000</v>
      </c>
      <c r="AC99" s="77">
        <f t="shared" si="509"/>
        <v>0</v>
      </c>
      <c r="AD99" s="77">
        <f t="shared" si="509"/>
        <v>0</v>
      </c>
      <c r="AE99" s="77">
        <f t="shared" si="509"/>
        <v>0</v>
      </c>
      <c r="AF99" s="262">
        <f t="shared" ref="AF99:AF106" si="510">SUM(AG99:AQ99)</f>
        <v>3000</v>
      </c>
      <c r="AG99" s="315">
        <f>AG104+AG110+AG100</f>
        <v>0</v>
      </c>
      <c r="AH99" s="315">
        <f t="shared" ref="AH99:AQ99" si="511">AH104+AH110+AH100</f>
        <v>0</v>
      </c>
      <c r="AI99" s="315">
        <f t="shared" si="511"/>
        <v>0</v>
      </c>
      <c r="AJ99" s="315">
        <f t="shared" si="511"/>
        <v>0</v>
      </c>
      <c r="AK99" s="315">
        <f t="shared" si="511"/>
        <v>0</v>
      </c>
      <c r="AL99" s="315">
        <f t="shared" si="511"/>
        <v>0</v>
      </c>
      <c r="AM99" s="315">
        <f t="shared" si="511"/>
        <v>0</v>
      </c>
      <c r="AN99" s="315">
        <f t="shared" si="511"/>
        <v>3000</v>
      </c>
      <c r="AO99" s="315">
        <f t="shared" si="511"/>
        <v>0</v>
      </c>
      <c r="AP99" s="315">
        <f t="shared" si="511"/>
        <v>0</v>
      </c>
      <c r="AQ99" s="315">
        <f t="shared" si="511"/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25">
      <c r="A100" s="570">
        <v>31</v>
      </c>
      <c r="B100" s="571"/>
      <c r="C100" s="90"/>
      <c r="D100" s="572" t="s">
        <v>0</v>
      </c>
      <c r="E100" s="572"/>
      <c r="F100" s="572"/>
      <c r="G100" s="573"/>
      <c r="H100" s="75">
        <f t="shared" si="506"/>
        <v>0</v>
      </c>
      <c r="I100" s="96">
        <f>SUM(I101:I103)</f>
        <v>0</v>
      </c>
      <c r="J100" s="61">
        <f>SUM(J101:J103)</f>
        <v>0</v>
      </c>
      <c r="K100" s="79">
        <f t="shared" ref="K100:S100" si="512">SUM(K101:K103)</f>
        <v>0</v>
      </c>
      <c r="L100" s="301">
        <f t="shared" si="512"/>
        <v>0</v>
      </c>
      <c r="M100" s="95">
        <f t="shared" si="512"/>
        <v>0</v>
      </c>
      <c r="N100" s="78">
        <f t="shared" si="512"/>
        <v>0</v>
      </c>
      <c r="O100" s="78">
        <f t="shared" si="512"/>
        <v>0</v>
      </c>
      <c r="P100" s="78">
        <f t="shared" si="512"/>
        <v>0</v>
      </c>
      <c r="Q100" s="78">
        <f t="shared" si="512"/>
        <v>0</v>
      </c>
      <c r="R100" s="78">
        <f t="shared" si="512"/>
        <v>0</v>
      </c>
      <c r="S100" s="229">
        <f t="shared" si="512"/>
        <v>0</v>
      </c>
      <c r="T100" s="248">
        <f t="shared" si="508"/>
        <v>0</v>
      </c>
      <c r="U100" s="96">
        <f>SUM(U101:U103)</f>
        <v>0</v>
      </c>
      <c r="V100" s="78">
        <f>SUM(V101:V103)</f>
        <v>0</v>
      </c>
      <c r="W100" s="79">
        <f t="shared" ref="W100:AE100" si="513">SUM(W101:W103)</f>
        <v>0</v>
      </c>
      <c r="X100" s="301">
        <f t="shared" si="513"/>
        <v>0</v>
      </c>
      <c r="Y100" s="95">
        <f t="shared" si="513"/>
        <v>0</v>
      </c>
      <c r="Z100" s="78">
        <f t="shared" si="513"/>
        <v>0</v>
      </c>
      <c r="AA100" s="78">
        <f t="shared" si="513"/>
        <v>0</v>
      </c>
      <c r="AB100" s="78">
        <f t="shared" si="513"/>
        <v>0</v>
      </c>
      <c r="AC100" s="78">
        <f t="shared" si="513"/>
        <v>0</v>
      </c>
      <c r="AD100" s="78">
        <f t="shared" si="513"/>
        <v>0</v>
      </c>
      <c r="AE100" s="229">
        <f t="shared" si="513"/>
        <v>0</v>
      </c>
      <c r="AF100" s="262">
        <f t="shared" si="510"/>
        <v>0</v>
      </c>
      <c r="AG100" s="238">
        <f>SUM(AG101:AG103)</f>
        <v>0</v>
      </c>
      <c r="AH100" s="241">
        <f>SUM(AH101:AH103)</f>
        <v>0</v>
      </c>
      <c r="AI100" s="239">
        <f t="shared" ref="AI100:AQ100" si="514">SUM(AI101:AI103)</f>
        <v>0</v>
      </c>
      <c r="AJ100" s="303">
        <f t="shared" si="514"/>
        <v>0</v>
      </c>
      <c r="AK100" s="240">
        <f t="shared" si="514"/>
        <v>0</v>
      </c>
      <c r="AL100" s="241">
        <f t="shared" si="514"/>
        <v>0</v>
      </c>
      <c r="AM100" s="241">
        <f t="shared" si="514"/>
        <v>0</v>
      </c>
      <c r="AN100" s="241">
        <f t="shared" si="514"/>
        <v>0</v>
      </c>
      <c r="AO100" s="241">
        <f t="shared" si="514"/>
        <v>0</v>
      </c>
      <c r="AP100" s="241">
        <f t="shared" si="514"/>
        <v>0</v>
      </c>
      <c r="AQ100" s="242">
        <f t="shared" si="514"/>
        <v>0</v>
      </c>
      <c r="AR100" s="206"/>
      <c r="AS100" s="89"/>
      <c r="AT100" s="388"/>
      <c r="AU100" s="388"/>
      <c r="AV100" s="388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25">
      <c r="A101" s="230"/>
      <c r="B101" s="179"/>
      <c r="C101" s="179">
        <v>311</v>
      </c>
      <c r="D101" s="567" t="s">
        <v>1</v>
      </c>
      <c r="E101" s="567"/>
      <c r="F101" s="567"/>
      <c r="G101" s="567"/>
      <c r="H101" s="76">
        <f t="shared" si="506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08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10"/>
        <v>0</v>
      </c>
      <c r="AG101" s="29">
        <f t="shared" ref="AG101:AG103" si="515">I101+U101</f>
        <v>0</v>
      </c>
      <c r="AH101" s="92">
        <f t="shared" ref="AH101:AH103" si="516">J101+V101</f>
        <v>0</v>
      </c>
      <c r="AI101" s="31">
        <f t="shared" ref="AI101:AI103" si="517">K101+W101</f>
        <v>0</v>
      </c>
      <c r="AJ101" s="326">
        <f t="shared" ref="AJ101:AJ103" si="518">L101+X101</f>
        <v>0</v>
      </c>
      <c r="AK101" s="290">
        <f t="shared" ref="AK101:AK103" si="519">M101+Y101</f>
        <v>0</v>
      </c>
      <c r="AL101" s="30">
        <f t="shared" ref="AL101:AL103" si="520">N101+Z101</f>
        <v>0</v>
      </c>
      <c r="AM101" s="30">
        <f t="shared" ref="AM101:AM103" si="521">O101+AA101</f>
        <v>0</v>
      </c>
      <c r="AN101" s="30">
        <f t="shared" ref="AN101:AN103" si="522">P101+AB101</f>
        <v>0</v>
      </c>
      <c r="AO101" s="30">
        <f t="shared" ref="AO101:AO103" si="523">Q101+AC101</f>
        <v>0</v>
      </c>
      <c r="AP101" s="30">
        <f t="shared" ref="AP101:AP103" si="524">R101+AD101</f>
        <v>0</v>
      </c>
      <c r="AQ101" s="31">
        <f t="shared" ref="AQ101:AQ103" si="525">S101+AE101</f>
        <v>0</v>
      </c>
      <c r="AR101" s="206"/>
      <c r="AS101" s="89"/>
      <c r="AT101" s="388"/>
      <c r="AU101" s="388"/>
      <c r="AV101" s="388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25">
      <c r="A102" s="230"/>
      <c r="B102" s="179"/>
      <c r="C102" s="179">
        <v>312</v>
      </c>
      <c r="D102" s="567" t="s">
        <v>2</v>
      </c>
      <c r="E102" s="567"/>
      <c r="F102" s="567"/>
      <c r="G102" s="574"/>
      <c r="H102" s="76">
        <f t="shared" si="506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08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10"/>
        <v>0</v>
      </c>
      <c r="AG102" s="29">
        <f t="shared" si="515"/>
        <v>0</v>
      </c>
      <c r="AH102" s="92">
        <f t="shared" si="516"/>
        <v>0</v>
      </c>
      <c r="AI102" s="31">
        <f t="shared" si="517"/>
        <v>0</v>
      </c>
      <c r="AJ102" s="326">
        <f t="shared" si="518"/>
        <v>0</v>
      </c>
      <c r="AK102" s="290">
        <f t="shared" si="519"/>
        <v>0</v>
      </c>
      <c r="AL102" s="30">
        <f t="shared" si="520"/>
        <v>0</v>
      </c>
      <c r="AM102" s="30">
        <f t="shared" si="521"/>
        <v>0</v>
      </c>
      <c r="AN102" s="30">
        <f t="shared" si="522"/>
        <v>0</v>
      </c>
      <c r="AO102" s="30">
        <f t="shared" si="523"/>
        <v>0</v>
      </c>
      <c r="AP102" s="30">
        <f t="shared" si="524"/>
        <v>0</v>
      </c>
      <c r="AQ102" s="31">
        <f t="shared" si="525"/>
        <v>0</v>
      </c>
      <c r="AR102" s="206"/>
      <c r="AS102" s="190"/>
      <c r="AT102" s="190"/>
      <c r="AU102" s="190"/>
      <c r="AV102" s="190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313</v>
      </c>
      <c r="D103" s="567" t="s">
        <v>3</v>
      </c>
      <c r="E103" s="567"/>
      <c r="F103" s="567"/>
      <c r="G103" s="567"/>
      <c r="H103" s="76">
        <f t="shared" si="506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508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510"/>
        <v>0</v>
      </c>
      <c r="AG103" s="29">
        <f t="shared" si="515"/>
        <v>0</v>
      </c>
      <c r="AH103" s="92">
        <f t="shared" si="516"/>
        <v>0</v>
      </c>
      <c r="AI103" s="31">
        <f t="shared" si="517"/>
        <v>0</v>
      </c>
      <c r="AJ103" s="326">
        <f t="shared" si="518"/>
        <v>0</v>
      </c>
      <c r="AK103" s="290">
        <f t="shared" si="519"/>
        <v>0</v>
      </c>
      <c r="AL103" s="30">
        <f t="shared" si="520"/>
        <v>0</v>
      </c>
      <c r="AM103" s="30">
        <f t="shared" si="521"/>
        <v>0</v>
      </c>
      <c r="AN103" s="30">
        <f t="shared" si="522"/>
        <v>0</v>
      </c>
      <c r="AO103" s="30">
        <f t="shared" si="523"/>
        <v>0</v>
      </c>
      <c r="AP103" s="30">
        <f t="shared" si="524"/>
        <v>0</v>
      </c>
      <c r="AQ103" s="31">
        <f t="shared" si="525"/>
        <v>0</v>
      </c>
      <c r="AR103" s="206"/>
      <c r="AS103" s="89"/>
      <c r="AT103" s="388"/>
      <c r="AU103" s="388"/>
      <c r="AV103" s="388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3" customFormat="1" ht="15.75" customHeight="1" x14ac:dyDescent="0.25">
      <c r="A104" s="570">
        <v>32</v>
      </c>
      <c r="B104" s="571"/>
      <c r="C104" s="90"/>
      <c r="D104" s="572" t="s">
        <v>4</v>
      </c>
      <c r="E104" s="572"/>
      <c r="F104" s="572"/>
      <c r="G104" s="573"/>
      <c r="H104" s="75">
        <f t="shared" si="506"/>
        <v>0</v>
      </c>
      <c r="I104" s="77">
        <f>SUM(I105:I109)</f>
        <v>0</v>
      </c>
      <c r="J104" s="61">
        <f>SUM(J105:J109)</f>
        <v>0</v>
      </c>
      <c r="K104" s="79">
        <f>SUM(K105:K109)</f>
        <v>0</v>
      </c>
      <c r="L104" s="301">
        <f t="shared" ref="L104:S104" si="526">SUM(L105:L109)</f>
        <v>0</v>
      </c>
      <c r="M104" s="95">
        <f t="shared" si="526"/>
        <v>0</v>
      </c>
      <c r="N104" s="78">
        <f t="shared" si="526"/>
        <v>0</v>
      </c>
      <c r="O104" s="78">
        <f t="shared" ref="O104" si="527">SUM(O105:O109)</f>
        <v>0</v>
      </c>
      <c r="P104" s="78">
        <f t="shared" si="526"/>
        <v>0</v>
      </c>
      <c r="Q104" s="78">
        <f t="shared" si="526"/>
        <v>0</v>
      </c>
      <c r="R104" s="78">
        <f t="shared" si="526"/>
        <v>0</v>
      </c>
      <c r="S104" s="79">
        <f t="shared" si="526"/>
        <v>0</v>
      </c>
      <c r="T104" s="237">
        <f t="shared" si="508"/>
        <v>3000</v>
      </c>
      <c r="U104" s="77">
        <f>SUM(U105:U109)</f>
        <v>0</v>
      </c>
      <c r="V104" s="61">
        <f>SUM(V105:V109)</f>
        <v>0</v>
      </c>
      <c r="W104" s="79">
        <f t="shared" ref="W104:AE104" si="528">SUM(W105:W109)</f>
        <v>0</v>
      </c>
      <c r="X104" s="301">
        <f t="shared" si="528"/>
        <v>0</v>
      </c>
      <c r="Y104" s="95">
        <f t="shared" si="528"/>
        <v>0</v>
      </c>
      <c r="Z104" s="78">
        <f t="shared" si="528"/>
        <v>0</v>
      </c>
      <c r="AA104" s="78">
        <f t="shared" ref="AA104" si="529">SUM(AA105:AA109)</f>
        <v>0</v>
      </c>
      <c r="AB104" s="78">
        <f t="shared" si="528"/>
        <v>3000</v>
      </c>
      <c r="AC104" s="78">
        <f t="shared" si="528"/>
        <v>0</v>
      </c>
      <c r="AD104" s="78">
        <f t="shared" si="528"/>
        <v>0</v>
      </c>
      <c r="AE104" s="79">
        <f t="shared" si="528"/>
        <v>0</v>
      </c>
      <c r="AF104" s="262">
        <f t="shared" si="510"/>
        <v>3000</v>
      </c>
      <c r="AG104" s="315">
        <f>SUM(AG105:AG109)</f>
        <v>0</v>
      </c>
      <c r="AH104" s="263">
        <f>SUM(AH105:AH109)</f>
        <v>0</v>
      </c>
      <c r="AI104" s="239">
        <f t="shared" ref="AI104:AP104" si="530">SUM(AI105:AI109)</f>
        <v>0</v>
      </c>
      <c r="AJ104" s="303">
        <f t="shared" si="530"/>
        <v>0</v>
      </c>
      <c r="AK104" s="240">
        <f t="shared" si="530"/>
        <v>0</v>
      </c>
      <c r="AL104" s="241">
        <f t="shared" si="530"/>
        <v>0</v>
      </c>
      <c r="AM104" s="241">
        <f t="shared" ref="AM104" si="531">SUM(AM105:AM109)</f>
        <v>0</v>
      </c>
      <c r="AN104" s="241">
        <f t="shared" si="530"/>
        <v>3000</v>
      </c>
      <c r="AO104" s="241">
        <f t="shared" si="530"/>
        <v>0</v>
      </c>
      <c r="AP104" s="241">
        <f t="shared" si="530"/>
        <v>0</v>
      </c>
      <c r="AQ104" s="239">
        <f>SUM(AQ105:AQ109)</f>
        <v>0</v>
      </c>
      <c r="AR104" s="206"/>
      <c r="AS104" s="206"/>
      <c r="AT104" s="190"/>
      <c r="AU104" s="190"/>
      <c r="AV104" s="190"/>
      <c r="AW104" s="190"/>
      <c r="AX104" s="192"/>
      <c r="AY104" s="192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</row>
    <row r="105" spans="1:136" s="72" customFormat="1" ht="15.75" customHeight="1" x14ac:dyDescent="0.25">
      <c r="A105" s="230"/>
      <c r="B105" s="179"/>
      <c r="C105" s="179">
        <v>321</v>
      </c>
      <c r="D105" s="567" t="s">
        <v>5</v>
      </c>
      <c r="E105" s="567"/>
      <c r="F105" s="567"/>
      <c r="G105" s="567"/>
      <c r="H105" s="76">
        <f t="shared" si="506"/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08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10"/>
        <v>0</v>
      </c>
      <c r="AG105" s="29">
        <f t="shared" ref="AG105:AG109" si="532">I105+U105</f>
        <v>0</v>
      </c>
      <c r="AH105" s="92">
        <f t="shared" ref="AH105:AH109" si="533">J105+V105</f>
        <v>0</v>
      </c>
      <c r="AI105" s="31">
        <f t="shared" ref="AI105:AI109" si="534">K105+W105</f>
        <v>0</v>
      </c>
      <c r="AJ105" s="326">
        <f t="shared" ref="AJ105:AJ109" si="535">L105+X105</f>
        <v>0</v>
      </c>
      <c r="AK105" s="290">
        <f t="shared" ref="AK105:AK109" si="536">M105+Y105</f>
        <v>0</v>
      </c>
      <c r="AL105" s="30">
        <f t="shared" ref="AL105:AL109" si="537">N105+Z105</f>
        <v>0</v>
      </c>
      <c r="AM105" s="30">
        <f t="shared" ref="AM105:AM109" si="538">O105+AA105</f>
        <v>0</v>
      </c>
      <c r="AN105" s="30">
        <f t="shared" ref="AN105:AN109" si="539">P105+AB105</f>
        <v>0</v>
      </c>
      <c r="AO105" s="30">
        <f t="shared" ref="AO105:AO109" si="540">Q105+AC105</f>
        <v>0</v>
      </c>
      <c r="AP105" s="30">
        <f t="shared" ref="AP105:AP109" si="541">R105+AD105</f>
        <v>0</v>
      </c>
      <c r="AQ105" s="31">
        <f t="shared" ref="AQ105:AQ109" si="542">S105+AE105</f>
        <v>0</v>
      </c>
      <c r="AR105" s="206"/>
      <c r="AS105" s="206"/>
      <c r="AT105" s="89"/>
      <c r="AU105" s="89"/>
      <c r="AV105" s="89"/>
      <c r="AW105" s="89"/>
      <c r="AX105" s="192"/>
      <c r="AY105" s="192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5.75" customHeight="1" x14ac:dyDescent="0.25">
      <c r="A106" s="230"/>
      <c r="B106" s="179"/>
      <c r="C106" s="179">
        <v>322</v>
      </c>
      <c r="D106" s="567" t="s">
        <v>6</v>
      </c>
      <c r="E106" s="567"/>
      <c r="F106" s="567"/>
      <c r="G106" s="567"/>
      <c r="H106" s="76">
        <f t="shared" si="506"/>
        <v>0</v>
      </c>
      <c r="I106" s="80"/>
      <c r="J106" s="94"/>
      <c r="K106" s="82"/>
      <c r="L106" s="302"/>
      <c r="M106" s="118"/>
      <c r="N106" s="81"/>
      <c r="O106" s="81"/>
      <c r="P106" s="81"/>
      <c r="Q106" s="81"/>
      <c r="R106" s="81"/>
      <c r="S106" s="82"/>
      <c r="T106" s="28">
        <f t="shared" si="508"/>
        <v>500</v>
      </c>
      <c r="U106" s="80"/>
      <c r="V106" s="94"/>
      <c r="W106" s="82"/>
      <c r="X106" s="302"/>
      <c r="Y106" s="118"/>
      <c r="Z106" s="81"/>
      <c r="AA106" s="81"/>
      <c r="AB106" s="81">
        <v>500</v>
      </c>
      <c r="AC106" s="81"/>
      <c r="AD106" s="81"/>
      <c r="AE106" s="82"/>
      <c r="AF106" s="109">
        <f t="shared" si="510"/>
        <v>500</v>
      </c>
      <c r="AG106" s="29">
        <f t="shared" si="532"/>
        <v>0</v>
      </c>
      <c r="AH106" s="92">
        <f t="shared" si="533"/>
        <v>0</v>
      </c>
      <c r="AI106" s="31">
        <f t="shared" si="534"/>
        <v>0</v>
      </c>
      <c r="AJ106" s="326">
        <f t="shared" si="535"/>
        <v>0</v>
      </c>
      <c r="AK106" s="290">
        <f t="shared" si="536"/>
        <v>0</v>
      </c>
      <c r="AL106" s="30">
        <f t="shared" si="537"/>
        <v>0</v>
      </c>
      <c r="AM106" s="30">
        <f t="shared" si="538"/>
        <v>0</v>
      </c>
      <c r="AN106" s="30">
        <f t="shared" si="539"/>
        <v>500</v>
      </c>
      <c r="AO106" s="30">
        <f t="shared" si="540"/>
        <v>0</v>
      </c>
      <c r="AP106" s="30">
        <f t="shared" si="541"/>
        <v>0</v>
      </c>
      <c r="AQ106" s="31">
        <f t="shared" si="542"/>
        <v>0</v>
      </c>
      <c r="AR106" s="206"/>
      <c r="AS106" s="206"/>
      <c r="AT106" s="89"/>
      <c r="AU106" s="89"/>
      <c r="AV106" s="89"/>
      <c r="AW106" s="89"/>
      <c r="AX106" s="190"/>
      <c r="AY106" s="190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 x14ac:dyDescent="0.25">
      <c r="A107" s="230"/>
      <c r="B107" s="179"/>
      <c r="C107" s="179">
        <v>323</v>
      </c>
      <c r="D107" s="567" t="s">
        <v>7</v>
      </c>
      <c r="E107" s="567"/>
      <c r="F107" s="567"/>
      <c r="G107" s="567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2500</v>
      </c>
      <c r="U107" s="80"/>
      <c r="V107" s="94"/>
      <c r="W107" s="82"/>
      <c r="X107" s="302"/>
      <c r="Y107" s="118"/>
      <c r="Z107" s="81"/>
      <c r="AA107" s="81"/>
      <c r="AB107" s="81">
        <v>2500</v>
      </c>
      <c r="AC107" s="81"/>
      <c r="AD107" s="81"/>
      <c r="AE107" s="82"/>
      <c r="AF107" s="109">
        <f>SUM(AG107:AQ107)</f>
        <v>2500</v>
      </c>
      <c r="AG107" s="29">
        <f t="shared" si="532"/>
        <v>0</v>
      </c>
      <c r="AH107" s="92">
        <f t="shared" si="533"/>
        <v>0</v>
      </c>
      <c r="AI107" s="31">
        <f t="shared" si="534"/>
        <v>0</v>
      </c>
      <c r="AJ107" s="326">
        <f t="shared" si="535"/>
        <v>0</v>
      </c>
      <c r="AK107" s="290">
        <f t="shared" si="536"/>
        <v>0</v>
      </c>
      <c r="AL107" s="30">
        <f t="shared" si="537"/>
        <v>0</v>
      </c>
      <c r="AM107" s="30">
        <f t="shared" si="538"/>
        <v>0</v>
      </c>
      <c r="AN107" s="30">
        <f t="shared" si="539"/>
        <v>2500</v>
      </c>
      <c r="AO107" s="30">
        <f t="shared" si="540"/>
        <v>0</v>
      </c>
      <c r="AP107" s="30">
        <f t="shared" si="541"/>
        <v>0</v>
      </c>
      <c r="AQ107" s="31">
        <f t="shared" si="542"/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23.25" customHeight="1" x14ac:dyDescent="0.25">
      <c r="A108" s="230"/>
      <c r="B108" s="179"/>
      <c r="C108" s="179">
        <v>324</v>
      </c>
      <c r="D108" s="567" t="s">
        <v>90</v>
      </c>
      <c r="E108" s="567"/>
      <c r="F108" s="567"/>
      <c r="G108" s="567"/>
      <c r="H108" s="76">
        <f t="shared" ref="H108" si="543">SUM(I108:S108)</f>
        <v>0</v>
      </c>
      <c r="I108" s="80"/>
      <c r="J108" s="94"/>
      <c r="K108" s="82"/>
      <c r="L108" s="302"/>
      <c r="M108" s="118"/>
      <c r="N108" s="81"/>
      <c r="O108" s="81"/>
      <c r="P108" s="81"/>
      <c r="Q108" s="81"/>
      <c r="R108" s="81"/>
      <c r="S108" s="82"/>
      <c r="T108" s="28">
        <f t="shared" ref="T108:T112" si="544">SUM(U108:AE108)</f>
        <v>0</v>
      </c>
      <c r="U108" s="80"/>
      <c r="V108" s="94"/>
      <c r="W108" s="82"/>
      <c r="X108" s="302"/>
      <c r="Y108" s="118"/>
      <c r="Z108" s="81"/>
      <c r="AA108" s="81"/>
      <c r="AB108" s="81"/>
      <c r="AC108" s="81"/>
      <c r="AD108" s="81"/>
      <c r="AE108" s="82"/>
      <c r="AF108" s="109">
        <f t="shared" ref="AF108:AF112" si="545">SUM(AG108:AQ108)</f>
        <v>0</v>
      </c>
      <c r="AG108" s="29">
        <f t="shared" si="532"/>
        <v>0</v>
      </c>
      <c r="AH108" s="92">
        <f t="shared" si="533"/>
        <v>0</v>
      </c>
      <c r="AI108" s="31">
        <f t="shared" si="534"/>
        <v>0</v>
      </c>
      <c r="AJ108" s="326">
        <f t="shared" si="535"/>
        <v>0</v>
      </c>
      <c r="AK108" s="290">
        <f t="shared" si="536"/>
        <v>0</v>
      </c>
      <c r="AL108" s="30">
        <f t="shared" si="537"/>
        <v>0</v>
      </c>
      <c r="AM108" s="30">
        <f t="shared" si="538"/>
        <v>0</v>
      </c>
      <c r="AN108" s="30">
        <f t="shared" si="539"/>
        <v>0</v>
      </c>
      <c r="AO108" s="30">
        <f t="shared" si="540"/>
        <v>0</v>
      </c>
      <c r="AP108" s="30">
        <f t="shared" si="541"/>
        <v>0</v>
      </c>
      <c r="AQ108" s="31">
        <f t="shared" si="542"/>
        <v>0</v>
      </c>
      <c r="AR108" s="206"/>
      <c r="AS108" s="206"/>
      <c r="AT108" s="191"/>
      <c r="AU108" s="191"/>
      <c r="AV108" s="191"/>
      <c r="AW108" s="191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25">
      <c r="A109" s="230"/>
      <c r="B109" s="179"/>
      <c r="C109" s="179">
        <v>329</v>
      </c>
      <c r="D109" s="567" t="s">
        <v>8</v>
      </c>
      <c r="E109" s="567"/>
      <c r="F109" s="567"/>
      <c r="G109" s="574"/>
      <c r="H109" s="76">
        <f t="shared" ref="H109:H112" si="546">SUM(I109:S109)</f>
        <v>0</v>
      </c>
      <c r="I109" s="80"/>
      <c r="J109" s="94"/>
      <c r="K109" s="82"/>
      <c r="L109" s="302"/>
      <c r="M109" s="118"/>
      <c r="N109" s="81"/>
      <c r="O109" s="81"/>
      <c r="P109" s="81"/>
      <c r="Q109" s="81"/>
      <c r="R109" s="81"/>
      <c r="S109" s="82"/>
      <c r="T109" s="28">
        <f t="shared" si="544"/>
        <v>0</v>
      </c>
      <c r="U109" s="80"/>
      <c r="V109" s="94"/>
      <c r="W109" s="82"/>
      <c r="X109" s="302"/>
      <c r="Y109" s="118"/>
      <c r="Z109" s="81"/>
      <c r="AA109" s="81"/>
      <c r="AB109" s="81"/>
      <c r="AC109" s="81"/>
      <c r="AD109" s="81"/>
      <c r="AE109" s="82"/>
      <c r="AF109" s="109">
        <f t="shared" si="545"/>
        <v>0</v>
      </c>
      <c r="AG109" s="29">
        <f t="shared" si="532"/>
        <v>0</v>
      </c>
      <c r="AH109" s="92">
        <f t="shared" si="533"/>
        <v>0</v>
      </c>
      <c r="AI109" s="31">
        <f t="shared" si="534"/>
        <v>0</v>
      </c>
      <c r="AJ109" s="326">
        <f t="shared" si="535"/>
        <v>0</v>
      </c>
      <c r="AK109" s="290">
        <f t="shared" si="536"/>
        <v>0</v>
      </c>
      <c r="AL109" s="30">
        <f t="shared" si="537"/>
        <v>0</v>
      </c>
      <c r="AM109" s="30">
        <f t="shared" si="538"/>
        <v>0</v>
      </c>
      <c r="AN109" s="30">
        <f t="shared" si="539"/>
        <v>0</v>
      </c>
      <c r="AO109" s="30">
        <f t="shared" si="540"/>
        <v>0</v>
      </c>
      <c r="AP109" s="30">
        <f t="shared" si="541"/>
        <v>0</v>
      </c>
      <c r="AQ109" s="31">
        <f t="shared" si="542"/>
        <v>0</v>
      </c>
      <c r="AR109" s="206"/>
      <c r="AS109" s="190"/>
      <c r="AT109" s="190"/>
      <c r="AU109" s="190"/>
      <c r="AV109" s="190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3" customFormat="1" ht="15.75" customHeight="1" x14ac:dyDescent="0.25">
      <c r="A110" s="570">
        <v>38</v>
      </c>
      <c r="B110" s="571"/>
      <c r="C110" s="90"/>
      <c r="D110" s="572" t="s">
        <v>138</v>
      </c>
      <c r="E110" s="572"/>
      <c r="F110" s="572"/>
      <c r="G110" s="573"/>
      <c r="H110" s="75">
        <f>SUM(I110:S110)</f>
        <v>0</v>
      </c>
      <c r="I110" s="77">
        <f>I111</f>
        <v>0</v>
      </c>
      <c r="J110" s="61">
        <f>J111</f>
        <v>0</v>
      </c>
      <c r="K110" s="79">
        <f t="shared" ref="K110:S110" si="547">K111</f>
        <v>0</v>
      </c>
      <c r="L110" s="301">
        <f t="shared" si="547"/>
        <v>0</v>
      </c>
      <c r="M110" s="95">
        <f t="shared" si="547"/>
        <v>0</v>
      </c>
      <c r="N110" s="78">
        <f t="shared" si="547"/>
        <v>0</v>
      </c>
      <c r="O110" s="78">
        <f t="shared" si="547"/>
        <v>0</v>
      </c>
      <c r="P110" s="78">
        <f t="shared" si="547"/>
        <v>0</v>
      </c>
      <c r="Q110" s="78">
        <f t="shared" si="547"/>
        <v>0</v>
      </c>
      <c r="R110" s="78">
        <f t="shared" si="547"/>
        <v>0</v>
      </c>
      <c r="S110" s="79">
        <f t="shared" si="547"/>
        <v>0</v>
      </c>
      <c r="T110" s="237">
        <f>SUM(U110:AE110)</f>
        <v>0</v>
      </c>
      <c r="U110" s="77">
        <f t="shared" ref="U110:AE110" si="548">U111</f>
        <v>0</v>
      </c>
      <c r="V110" s="61">
        <f t="shared" si="548"/>
        <v>0</v>
      </c>
      <c r="W110" s="79">
        <f t="shared" si="548"/>
        <v>0</v>
      </c>
      <c r="X110" s="301">
        <f t="shared" si="548"/>
        <v>0</v>
      </c>
      <c r="Y110" s="95">
        <f t="shared" si="548"/>
        <v>0</v>
      </c>
      <c r="Z110" s="78">
        <f t="shared" si="548"/>
        <v>0</v>
      </c>
      <c r="AA110" s="78">
        <f t="shared" si="548"/>
        <v>0</v>
      </c>
      <c r="AB110" s="78">
        <f t="shared" si="548"/>
        <v>0</v>
      </c>
      <c r="AC110" s="78">
        <f t="shared" si="548"/>
        <v>0</v>
      </c>
      <c r="AD110" s="78">
        <f t="shared" si="548"/>
        <v>0</v>
      </c>
      <c r="AE110" s="79">
        <f t="shared" si="548"/>
        <v>0</v>
      </c>
      <c r="AF110" s="262">
        <f>SUM(AG110:AQ110)</f>
        <v>0</v>
      </c>
      <c r="AG110" s="315">
        <f t="shared" ref="AG110:AQ110" si="549">AG111</f>
        <v>0</v>
      </c>
      <c r="AH110" s="263">
        <f t="shared" si="549"/>
        <v>0</v>
      </c>
      <c r="AI110" s="239">
        <f t="shared" si="549"/>
        <v>0</v>
      </c>
      <c r="AJ110" s="303">
        <f t="shared" si="549"/>
        <v>0</v>
      </c>
      <c r="AK110" s="240">
        <f t="shared" si="549"/>
        <v>0</v>
      </c>
      <c r="AL110" s="241">
        <f t="shared" si="549"/>
        <v>0</v>
      </c>
      <c r="AM110" s="241">
        <f t="shared" si="549"/>
        <v>0</v>
      </c>
      <c r="AN110" s="241">
        <f t="shared" si="549"/>
        <v>0</v>
      </c>
      <c r="AO110" s="241">
        <f t="shared" si="549"/>
        <v>0</v>
      </c>
      <c r="AP110" s="241">
        <f t="shared" si="549"/>
        <v>0</v>
      </c>
      <c r="AQ110" s="239">
        <f t="shared" si="549"/>
        <v>0</v>
      </c>
      <c r="AR110" s="206"/>
      <c r="AS110" s="206"/>
      <c r="AT110" s="442"/>
      <c r="AU110" s="447"/>
      <c r="AV110" s="447"/>
      <c r="AW110" s="447"/>
      <c r="AX110" s="192"/>
      <c r="AY110" s="192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</row>
    <row r="111" spans="1:136" s="72" customFormat="1" ht="15.75" customHeight="1" x14ac:dyDescent="0.25">
      <c r="A111" s="230"/>
      <c r="B111" s="179"/>
      <c r="C111" s="179">
        <v>381</v>
      </c>
      <c r="D111" s="567" t="s">
        <v>137</v>
      </c>
      <c r="E111" s="567"/>
      <c r="F111" s="567"/>
      <c r="G111" s="567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545"/>
        <v>0</v>
      </c>
      <c r="AG111" s="29">
        <f t="shared" ref="AG111" si="550">I111+U111</f>
        <v>0</v>
      </c>
      <c r="AH111" s="92">
        <f t="shared" ref="AH111" si="551">J111+V111</f>
        <v>0</v>
      </c>
      <c r="AI111" s="31">
        <f t="shared" ref="AI111" si="552">K111+W111</f>
        <v>0</v>
      </c>
      <c r="AJ111" s="326">
        <f t="shared" ref="AJ111" si="553">L111+X111</f>
        <v>0</v>
      </c>
      <c r="AK111" s="290">
        <f t="shared" ref="AK111" si="554">M111+Y111</f>
        <v>0</v>
      </c>
      <c r="AL111" s="30">
        <f t="shared" ref="AL111" si="555">N111+Z111</f>
        <v>0</v>
      </c>
      <c r="AM111" s="30">
        <f t="shared" ref="AM111" si="556">O111+AA111</f>
        <v>0</v>
      </c>
      <c r="AN111" s="30">
        <f t="shared" ref="AN111" si="557">P111+AB111</f>
        <v>0</v>
      </c>
      <c r="AO111" s="30">
        <f t="shared" ref="AO111" si="558">Q111+AC111</f>
        <v>0</v>
      </c>
      <c r="AP111" s="30">
        <f t="shared" ref="AP111" si="559">R111+AD111</f>
        <v>0</v>
      </c>
      <c r="AQ111" s="31">
        <f t="shared" ref="AQ111" si="560">S111+AE111</f>
        <v>0</v>
      </c>
      <c r="AR111" s="206"/>
      <c r="AS111" s="206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4" customFormat="1" ht="25.5" customHeight="1" x14ac:dyDescent="0.25">
      <c r="A112" s="436">
        <v>4</v>
      </c>
      <c r="B112" s="66"/>
      <c r="C112" s="66"/>
      <c r="D112" s="580" t="s">
        <v>17</v>
      </c>
      <c r="E112" s="580"/>
      <c r="F112" s="580"/>
      <c r="G112" s="581"/>
      <c r="H112" s="75">
        <f t="shared" si="546"/>
        <v>0</v>
      </c>
      <c r="I112" s="77">
        <f t="shared" ref="I112:S112" si="561">I113+I117</f>
        <v>0</v>
      </c>
      <c r="J112" s="61">
        <f t="shared" si="561"/>
        <v>0</v>
      </c>
      <c r="K112" s="79">
        <f t="shared" si="561"/>
        <v>0</v>
      </c>
      <c r="L112" s="301">
        <f t="shared" si="561"/>
        <v>0</v>
      </c>
      <c r="M112" s="95">
        <f t="shared" si="561"/>
        <v>0</v>
      </c>
      <c r="N112" s="78">
        <f t="shared" si="561"/>
        <v>0</v>
      </c>
      <c r="O112" s="78">
        <f t="shared" si="561"/>
        <v>0</v>
      </c>
      <c r="P112" s="78">
        <f t="shared" si="561"/>
        <v>0</v>
      </c>
      <c r="Q112" s="78">
        <f t="shared" si="561"/>
        <v>0</v>
      </c>
      <c r="R112" s="78">
        <f t="shared" si="561"/>
        <v>0</v>
      </c>
      <c r="S112" s="79">
        <f t="shared" si="561"/>
        <v>0</v>
      </c>
      <c r="T112" s="237">
        <f t="shared" si="544"/>
        <v>3700</v>
      </c>
      <c r="U112" s="77">
        <f t="shared" ref="U112:AE112" si="562">U113+U117</f>
        <v>0</v>
      </c>
      <c r="V112" s="61">
        <f t="shared" si="562"/>
        <v>0</v>
      </c>
      <c r="W112" s="79">
        <f t="shared" si="562"/>
        <v>0</v>
      </c>
      <c r="X112" s="301">
        <f t="shared" si="562"/>
        <v>0</v>
      </c>
      <c r="Y112" s="95">
        <f t="shared" si="562"/>
        <v>0</v>
      </c>
      <c r="Z112" s="78">
        <f t="shared" si="562"/>
        <v>0</v>
      </c>
      <c r="AA112" s="78">
        <f t="shared" si="562"/>
        <v>0</v>
      </c>
      <c r="AB112" s="78">
        <f t="shared" si="562"/>
        <v>3700</v>
      </c>
      <c r="AC112" s="78">
        <f t="shared" si="562"/>
        <v>0</v>
      </c>
      <c r="AD112" s="78">
        <f t="shared" si="562"/>
        <v>0</v>
      </c>
      <c r="AE112" s="79">
        <f t="shared" si="562"/>
        <v>0</v>
      </c>
      <c r="AF112" s="262">
        <f t="shared" si="545"/>
        <v>3700</v>
      </c>
      <c r="AG112" s="315">
        <f t="shared" ref="AG112:AQ112" si="563">AG113+AG117</f>
        <v>0</v>
      </c>
      <c r="AH112" s="263">
        <f t="shared" si="563"/>
        <v>0</v>
      </c>
      <c r="AI112" s="239">
        <f t="shared" si="563"/>
        <v>0</v>
      </c>
      <c r="AJ112" s="303">
        <f t="shared" si="563"/>
        <v>0</v>
      </c>
      <c r="AK112" s="240">
        <f t="shared" si="563"/>
        <v>0</v>
      </c>
      <c r="AL112" s="241">
        <f t="shared" si="563"/>
        <v>0</v>
      </c>
      <c r="AM112" s="241">
        <f t="shared" si="563"/>
        <v>0</v>
      </c>
      <c r="AN112" s="241">
        <f t="shared" si="563"/>
        <v>3700</v>
      </c>
      <c r="AO112" s="241">
        <f t="shared" si="563"/>
        <v>0</v>
      </c>
      <c r="AP112" s="241">
        <f t="shared" si="563"/>
        <v>0</v>
      </c>
      <c r="AQ112" s="239">
        <f t="shared" si="563"/>
        <v>0</v>
      </c>
      <c r="AR112" s="206"/>
      <c r="AS112" s="89"/>
      <c r="AT112" s="388"/>
      <c r="AU112" s="388"/>
      <c r="AV112" s="388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</row>
    <row r="113" spans="1:136" s="73" customFormat="1" ht="24.75" customHeight="1" x14ac:dyDescent="0.25">
      <c r="A113" s="570">
        <v>42</v>
      </c>
      <c r="B113" s="571"/>
      <c r="C113" s="437"/>
      <c r="D113" s="572" t="s">
        <v>45</v>
      </c>
      <c r="E113" s="572"/>
      <c r="F113" s="572"/>
      <c r="G113" s="573"/>
      <c r="H113" s="75">
        <f>SUM(I113:S113)</f>
        <v>0</v>
      </c>
      <c r="I113" s="77">
        <f t="shared" ref="I113:S113" si="564">SUM(I114:I116)</f>
        <v>0</v>
      </c>
      <c r="J113" s="61">
        <f t="shared" si="564"/>
        <v>0</v>
      </c>
      <c r="K113" s="79">
        <f t="shared" si="564"/>
        <v>0</v>
      </c>
      <c r="L113" s="301">
        <f t="shared" si="564"/>
        <v>0</v>
      </c>
      <c r="M113" s="95">
        <f t="shared" si="564"/>
        <v>0</v>
      </c>
      <c r="N113" s="78">
        <f t="shared" si="564"/>
        <v>0</v>
      </c>
      <c r="O113" s="78">
        <f t="shared" si="564"/>
        <v>0</v>
      </c>
      <c r="P113" s="78">
        <f t="shared" si="564"/>
        <v>0</v>
      </c>
      <c r="Q113" s="78">
        <f t="shared" si="564"/>
        <v>0</v>
      </c>
      <c r="R113" s="78">
        <f t="shared" si="564"/>
        <v>0</v>
      </c>
      <c r="S113" s="79">
        <f t="shared" si="564"/>
        <v>0</v>
      </c>
      <c r="T113" s="237">
        <f>SUM(U113:AE113)</f>
        <v>3700</v>
      </c>
      <c r="U113" s="77">
        <f t="shared" ref="U113:AE113" si="565">SUM(U114:U116)</f>
        <v>0</v>
      </c>
      <c r="V113" s="61">
        <f t="shared" si="565"/>
        <v>0</v>
      </c>
      <c r="W113" s="79">
        <f t="shared" si="565"/>
        <v>0</v>
      </c>
      <c r="X113" s="301">
        <f t="shared" si="565"/>
        <v>0</v>
      </c>
      <c r="Y113" s="95">
        <f t="shared" si="565"/>
        <v>0</v>
      </c>
      <c r="Z113" s="78">
        <f t="shared" si="565"/>
        <v>0</v>
      </c>
      <c r="AA113" s="78">
        <f t="shared" si="565"/>
        <v>0</v>
      </c>
      <c r="AB113" s="78">
        <f t="shared" si="565"/>
        <v>3700</v>
      </c>
      <c r="AC113" s="78">
        <f t="shared" si="565"/>
        <v>0</v>
      </c>
      <c r="AD113" s="78">
        <f t="shared" si="565"/>
        <v>0</v>
      </c>
      <c r="AE113" s="79">
        <f t="shared" si="565"/>
        <v>0</v>
      </c>
      <c r="AF113" s="262">
        <f>SUM(AG113:AQ113)</f>
        <v>3700</v>
      </c>
      <c r="AG113" s="315">
        <f t="shared" ref="AG113:AQ113" si="566">SUM(AG114:AG116)</f>
        <v>0</v>
      </c>
      <c r="AH113" s="263">
        <f t="shared" si="566"/>
        <v>0</v>
      </c>
      <c r="AI113" s="239">
        <f t="shared" si="566"/>
        <v>0</v>
      </c>
      <c r="AJ113" s="303">
        <f t="shared" si="566"/>
        <v>0</v>
      </c>
      <c r="AK113" s="240">
        <f t="shared" si="566"/>
        <v>0</v>
      </c>
      <c r="AL113" s="241">
        <f t="shared" si="566"/>
        <v>0</v>
      </c>
      <c r="AM113" s="241">
        <f t="shared" si="566"/>
        <v>0</v>
      </c>
      <c r="AN113" s="241">
        <f t="shared" si="566"/>
        <v>3700</v>
      </c>
      <c r="AO113" s="241">
        <f t="shared" si="566"/>
        <v>0</v>
      </c>
      <c r="AP113" s="241">
        <f t="shared" si="566"/>
        <v>0</v>
      </c>
      <c r="AQ113" s="239">
        <f t="shared" si="566"/>
        <v>0</v>
      </c>
      <c r="AR113" s="206"/>
      <c r="AS113" s="89"/>
      <c r="AT113" s="388"/>
      <c r="AU113" s="388"/>
      <c r="AV113" s="388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" x14ac:dyDescent="0.25">
      <c r="A114" s="230"/>
      <c r="B114" s="179"/>
      <c r="C114" s="179">
        <v>422</v>
      </c>
      <c r="D114" s="567" t="s">
        <v>11</v>
      </c>
      <c r="E114" s="567"/>
      <c r="F114" s="567"/>
      <c r="G114" s="574"/>
      <c r="H114" s="76">
        <f>SUM(I114:S114)</f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>SUM(U114:AE114)</f>
        <v>3700</v>
      </c>
      <c r="U114" s="80"/>
      <c r="V114" s="94"/>
      <c r="W114" s="82"/>
      <c r="X114" s="302"/>
      <c r="Y114" s="118"/>
      <c r="Z114" s="81"/>
      <c r="AA114" s="81"/>
      <c r="AB114" s="81">
        <v>3700</v>
      </c>
      <c r="AC114" s="81"/>
      <c r="AD114" s="81"/>
      <c r="AE114" s="82"/>
      <c r="AF114" s="109">
        <f>SUM(AG114:AQ114)</f>
        <v>3700</v>
      </c>
      <c r="AG114" s="29">
        <f t="shared" ref="AG114:AG116" si="567">I114+U114</f>
        <v>0</v>
      </c>
      <c r="AH114" s="92">
        <f t="shared" ref="AH114:AH116" si="568">J114+V114</f>
        <v>0</v>
      </c>
      <c r="AI114" s="31">
        <f t="shared" ref="AI114:AI116" si="569">K114+W114</f>
        <v>0</v>
      </c>
      <c r="AJ114" s="326">
        <f t="shared" ref="AJ114:AJ116" si="570">L114+X114</f>
        <v>0</v>
      </c>
      <c r="AK114" s="290">
        <f t="shared" ref="AK114:AK116" si="571">M114+Y114</f>
        <v>0</v>
      </c>
      <c r="AL114" s="30">
        <f t="shared" ref="AL114:AL116" si="572">N114+Z114</f>
        <v>0</v>
      </c>
      <c r="AM114" s="30">
        <f t="shared" ref="AM114:AM116" si="573">O114+AA114</f>
        <v>0</v>
      </c>
      <c r="AN114" s="30">
        <f t="shared" ref="AN114:AN116" si="574">P114+AB114</f>
        <v>3700</v>
      </c>
      <c r="AO114" s="30">
        <f t="shared" ref="AO114:AO116" si="575">Q114+AC114</f>
        <v>0</v>
      </c>
      <c r="AP114" s="30">
        <f t="shared" ref="AP114:AP116" si="576">R114+AD114</f>
        <v>0</v>
      </c>
      <c r="AQ114" s="31">
        <f t="shared" ref="AQ114:AQ116" si="577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423</v>
      </c>
      <c r="D115" s="567" t="s">
        <v>89</v>
      </c>
      <c r="E115" s="567"/>
      <c r="F115" s="567"/>
      <c r="G115" s="574"/>
      <c r="H115" s="76">
        <f>SUM(I115:S115)</f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>SUM(U115:AE115)</f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>SUM(AG115:AQ115)</f>
        <v>0</v>
      </c>
      <c r="AG115" s="29">
        <f t="shared" si="567"/>
        <v>0</v>
      </c>
      <c r="AH115" s="92">
        <f t="shared" si="568"/>
        <v>0</v>
      </c>
      <c r="AI115" s="31">
        <f t="shared" si="569"/>
        <v>0</v>
      </c>
      <c r="AJ115" s="326">
        <f t="shared" si="570"/>
        <v>0</v>
      </c>
      <c r="AK115" s="290">
        <f t="shared" si="571"/>
        <v>0</v>
      </c>
      <c r="AL115" s="30">
        <f t="shared" si="572"/>
        <v>0</v>
      </c>
      <c r="AM115" s="30">
        <f t="shared" si="573"/>
        <v>0</v>
      </c>
      <c r="AN115" s="30">
        <f t="shared" si="574"/>
        <v>0</v>
      </c>
      <c r="AO115" s="30">
        <f t="shared" si="575"/>
        <v>0</v>
      </c>
      <c r="AP115" s="30">
        <f t="shared" si="576"/>
        <v>0</v>
      </c>
      <c r="AQ115" s="31">
        <f t="shared" si="577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26.25" customHeight="1" x14ac:dyDescent="0.25">
      <c r="A116" s="225"/>
      <c r="B116" s="279"/>
      <c r="C116" s="279">
        <v>424</v>
      </c>
      <c r="D116" s="567" t="s">
        <v>46</v>
      </c>
      <c r="E116" s="567"/>
      <c r="F116" s="567"/>
      <c r="G116" s="574"/>
      <c r="H116" s="76">
        <f t="shared" ref="H116:H119" si="578"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 t="shared" ref="T116:T119" si="579"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 t="shared" ref="AF116:AF119" si="580">SUM(AG116:AQ116)</f>
        <v>0</v>
      </c>
      <c r="AG116" s="29">
        <f t="shared" si="567"/>
        <v>0</v>
      </c>
      <c r="AH116" s="92">
        <f t="shared" si="568"/>
        <v>0</v>
      </c>
      <c r="AI116" s="31">
        <f t="shared" si="569"/>
        <v>0</v>
      </c>
      <c r="AJ116" s="326">
        <f t="shared" si="570"/>
        <v>0</v>
      </c>
      <c r="AK116" s="290">
        <f t="shared" si="571"/>
        <v>0</v>
      </c>
      <c r="AL116" s="30">
        <f t="shared" si="572"/>
        <v>0</v>
      </c>
      <c r="AM116" s="30">
        <f t="shared" si="573"/>
        <v>0</v>
      </c>
      <c r="AN116" s="30">
        <f t="shared" si="574"/>
        <v>0</v>
      </c>
      <c r="AO116" s="30">
        <f t="shared" si="575"/>
        <v>0</v>
      </c>
      <c r="AP116" s="30">
        <f t="shared" si="576"/>
        <v>0</v>
      </c>
      <c r="AQ116" s="31">
        <f t="shared" si="577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89" customFormat="1" ht="26.25" customHeight="1" x14ac:dyDescent="0.25">
      <c r="A117" s="521">
        <v>45</v>
      </c>
      <c r="B117" s="522"/>
      <c r="C117" s="431"/>
      <c r="D117" s="523" t="s">
        <v>86</v>
      </c>
      <c r="E117" s="523"/>
      <c r="F117" s="523"/>
      <c r="G117" s="523"/>
      <c r="H117" s="237">
        <f t="shared" si="578"/>
        <v>0</v>
      </c>
      <c r="I117" s="315">
        <f>I118+I119</f>
        <v>0</v>
      </c>
      <c r="J117" s="263">
        <f>J118+J119</f>
        <v>0</v>
      </c>
      <c r="K117" s="239">
        <f t="shared" ref="K117:S117" si="581">K118+K119</f>
        <v>0</v>
      </c>
      <c r="L117" s="303">
        <f t="shared" si="581"/>
        <v>0</v>
      </c>
      <c r="M117" s="240">
        <f t="shared" si="581"/>
        <v>0</v>
      </c>
      <c r="N117" s="241">
        <f t="shared" si="581"/>
        <v>0</v>
      </c>
      <c r="O117" s="241">
        <f t="shared" ref="O117" si="582">O118+O119</f>
        <v>0</v>
      </c>
      <c r="P117" s="241">
        <f t="shared" si="581"/>
        <v>0</v>
      </c>
      <c r="Q117" s="241">
        <f t="shared" si="581"/>
        <v>0</v>
      </c>
      <c r="R117" s="241">
        <f t="shared" si="581"/>
        <v>0</v>
      </c>
      <c r="S117" s="242">
        <f t="shared" si="581"/>
        <v>0</v>
      </c>
      <c r="T117" s="237">
        <f t="shared" si="579"/>
        <v>0</v>
      </c>
      <c r="U117" s="263">
        <f>U118+U119</f>
        <v>0</v>
      </c>
      <c r="V117" s="241">
        <f>V118+V119</f>
        <v>0</v>
      </c>
      <c r="W117" s="239">
        <f t="shared" ref="W117:AE117" si="583">W118+W119</f>
        <v>0</v>
      </c>
      <c r="X117" s="303">
        <f t="shared" si="583"/>
        <v>0</v>
      </c>
      <c r="Y117" s="240">
        <f t="shared" si="583"/>
        <v>0</v>
      </c>
      <c r="Z117" s="241">
        <f t="shared" si="583"/>
        <v>0</v>
      </c>
      <c r="AA117" s="241">
        <f t="shared" ref="AA117" si="584">AA118+AA119</f>
        <v>0</v>
      </c>
      <c r="AB117" s="241">
        <f t="shared" si="583"/>
        <v>0</v>
      </c>
      <c r="AC117" s="241">
        <f t="shared" si="583"/>
        <v>0</v>
      </c>
      <c r="AD117" s="241">
        <f t="shared" si="583"/>
        <v>0</v>
      </c>
      <c r="AE117" s="242">
        <f t="shared" si="583"/>
        <v>0</v>
      </c>
      <c r="AF117" s="262">
        <f t="shared" si="580"/>
        <v>0</v>
      </c>
      <c r="AG117" s="238">
        <f>AG118+AG119</f>
        <v>0</v>
      </c>
      <c r="AH117" s="241">
        <f>AH118+AH119</f>
        <v>0</v>
      </c>
      <c r="AI117" s="239">
        <f t="shared" ref="AI117:AQ117" si="585">AI118+AI119</f>
        <v>0</v>
      </c>
      <c r="AJ117" s="303">
        <f t="shared" si="585"/>
        <v>0</v>
      </c>
      <c r="AK117" s="240">
        <f t="shared" si="585"/>
        <v>0</v>
      </c>
      <c r="AL117" s="241">
        <f t="shared" si="585"/>
        <v>0</v>
      </c>
      <c r="AM117" s="241">
        <f t="shared" ref="AM117" si="586">AM118+AM119</f>
        <v>0</v>
      </c>
      <c r="AN117" s="241">
        <f t="shared" si="585"/>
        <v>0</v>
      </c>
      <c r="AO117" s="241">
        <f t="shared" si="585"/>
        <v>0</v>
      </c>
      <c r="AP117" s="241">
        <f t="shared" si="585"/>
        <v>0</v>
      </c>
      <c r="AQ117" s="242">
        <f t="shared" si="585"/>
        <v>0</v>
      </c>
      <c r="AR117" s="206"/>
      <c r="AT117" s="388"/>
      <c r="AU117" s="388"/>
      <c r="AV117" s="388"/>
    </row>
    <row r="118" spans="1:136" s="72" customFormat="1" ht="15" x14ac:dyDescent="0.25">
      <c r="A118" s="230"/>
      <c r="B118" s="179"/>
      <c r="C118" s="179">
        <v>451</v>
      </c>
      <c r="D118" s="567" t="s">
        <v>87</v>
      </c>
      <c r="E118" s="567"/>
      <c r="F118" s="567"/>
      <c r="G118" s="567"/>
      <c r="H118" s="76">
        <f t="shared" si="578"/>
        <v>0</v>
      </c>
      <c r="I118" s="80"/>
      <c r="J118" s="94"/>
      <c r="K118" s="82"/>
      <c r="L118" s="302"/>
      <c r="M118" s="118"/>
      <c r="N118" s="81"/>
      <c r="O118" s="81"/>
      <c r="P118" s="81"/>
      <c r="Q118" s="81"/>
      <c r="R118" s="81"/>
      <c r="S118" s="182"/>
      <c r="T118" s="28">
        <f t="shared" si="579"/>
        <v>0</v>
      </c>
      <c r="U118" s="94"/>
      <c r="V118" s="81"/>
      <c r="W118" s="82"/>
      <c r="X118" s="302"/>
      <c r="Y118" s="118"/>
      <c r="Z118" s="81"/>
      <c r="AA118" s="81"/>
      <c r="AB118" s="81"/>
      <c r="AC118" s="81"/>
      <c r="AD118" s="81"/>
      <c r="AE118" s="182"/>
      <c r="AF118" s="109">
        <f t="shared" si="580"/>
        <v>0</v>
      </c>
      <c r="AG118" s="474">
        <f t="shared" ref="AG118:AG119" si="587">I118+U118</f>
        <v>0</v>
      </c>
      <c r="AH118" s="30">
        <f t="shared" ref="AH118:AH119" si="588">J118+V118</f>
        <v>0</v>
      </c>
      <c r="AI118" s="31">
        <f t="shared" ref="AI118:AI119" si="589">K118+W118</f>
        <v>0</v>
      </c>
      <c r="AJ118" s="326">
        <f t="shared" ref="AJ118:AJ119" si="590">L118+X118</f>
        <v>0</v>
      </c>
      <c r="AK118" s="290">
        <f t="shared" ref="AK118:AK119" si="591">M118+Y118</f>
        <v>0</v>
      </c>
      <c r="AL118" s="30">
        <f t="shared" ref="AL118:AL119" si="592">N118+Z118</f>
        <v>0</v>
      </c>
      <c r="AM118" s="30">
        <f t="shared" ref="AM118:AM119" si="593">O118+AA118</f>
        <v>0</v>
      </c>
      <c r="AN118" s="30">
        <f t="shared" ref="AN118:AN119" si="594">P118+AB118</f>
        <v>0</v>
      </c>
      <c r="AO118" s="30">
        <f t="shared" ref="AO118:AO119" si="595">Q118+AC118</f>
        <v>0</v>
      </c>
      <c r="AP118" s="30">
        <f t="shared" ref="AP118:AP119" si="596">R118+AD118</f>
        <v>0</v>
      </c>
      <c r="AQ118" s="125">
        <f t="shared" ref="AQ118:AQ119" si="597">S118+AE118</f>
        <v>0</v>
      </c>
      <c r="AR118" s="206"/>
      <c r="AS118" s="89"/>
      <c r="AT118" s="388"/>
      <c r="AU118" s="388"/>
      <c r="AV118" s="388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5" x14ac:dyDescent="0.25">
      <c r="A119" s="230"/>
      <c r="B119" s="179"/>
      <c r="C119" s="179">
        <v>452</v>
      </c>
      <c r="D119" s="567" t="s">
        <v>91</v>
      </c>
      <c r="E119" s="567"/>
      <c r="F119" s="567"/>
      <c r="G119" s="567"/>
      <c r="H119" s="76">
        <f t="shared" si="578"/>
        <v>0</v>
      </c>
      <c r="I119" s="80"/>
      <c r="J119" s="94"/>
      <c r="K119" s="82"/>
      <c r="L119" s="302"/>
      <c r="M119" s="118"/>
      <c r="N119" s="81"/>
      <c r="O119" s="81"/>
      <c r="P119" s="81"/>
      <c r="Q119" s="81"/>
      <c r="R119" s="81"/>
      <c r="S119" s="182"/>
      <c r="T119" s="28">
        <f t="shared" si="579"/>
        <v>0</v>
      </c>
      <c r="U119" s="94"/>
      <c r="V119" s="81"/>
      <c r="W119" s="82"/>
      <c r="X119" s="302"/>
      <c r="Y119" s="118"/>
      <c r="Z119" s="81"/>
      <c r="AA119" s="81"/>
      <c r="AB119" s="81"/>
      <c r="AC119" s="81"/>
      <c r="AD119" s="81"/>
      <c r="AE119" s="182"/>
      <c r="AF119" s="109">
        <f t="shared" si="580"/>
        <v>0</v>
      </c>
      <c r="AG119" s="474">
        <f t="shared" si="587"/>
        <v>0</v>
      </c>
      <c r="AH119" s="30">
        <f t="shared" si="588"/>
        <v>0</v>
      </c>
      <c r="AI119" s="31">
        <f t="shared" si="589"/>
        <v>0</v>
      </c>
      <c r="AJ119" s="326">
        <f t="shared" si="590"/>
        <v>0</v>
      </c>
      <c r="AK119" s="290">
        <f t="shared" si="591"/>
        <v>0</v>
      </c>
      <c r="AL119" s="30">
        <f t="shared" si="592"/>
        <v>0</v>
      </c>
      <c r="AM119" s="30">
        <f t="shared" si="593"/>
        <v>0</v>
      </c>
      <c r="AN119" s="30">
        <f t="shared" si="594"/>
        <v>0</v>
      </c>
      <c r="AO119" s="30">
        <f t="shared" si="595"/>
        <v>0</v>
      </c>
      <c r="AP119" s="30">
        <f t="shared" si="596"/>
        <v>0</v>
      </c>
      <c r="AQ119" s="125">
        <f t="shared" si="597"/>
        <v>0</v>
      </c>
      <c r="AR119" s="206"/>
      <c r="AS119" s="89"/>
      <c r="AT119" s="388"/>
      <c r="AU119" s="388"/>
      <c r="AV119" s="388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272" customFormat="1" ht="12.75" customHeight="1" x14ac:dyDescent="0.25">
      <c r="A120" s="270"/>
      <c r="B120" s="271"/>
      <c r="D120" s="273"/>
      <c r="E120" s="273"/>
      <c r="F120" s="273"/>
      <c r="G120" s="273"/>
      <c r="I120" s="640" t="s">
        <v>125</v>
      </c>
      <c r="J120" s="640"/>
      <c r="K120" s="640"/>
      <c r="L120" s="640"/>
      <c r="M120" s="640"/>
      <c r="N120" s="640"/>
      <c r="O120" s="640"/>
      <c r="P120" s="640"/>
      <c r="Q120" s="640"/>
      <c r="R120" s="640"/>
      <c r="S120" s="640"/>
      <c r="T120" s="391"/>
      <c r="U120" s="640" t="s">
        <v>125</v>
      </c>
      <c r="V120" s="640"/>
      <c r="W120" s="640"/>
      <c r="X120" s="640"/>
      <c r="Y120" s="640"/>
      <c r="Z120" s="640"/>
      <c r="AA120" s="640"/>
      <c r="AB120" s="640"/>
      <c r="AC120" s="640"/>
      <c r="AD120" s="640"/>
      <c r="AE120" s="640"/>
      <c r="AF120" s="276"/>
      <c r="AG120" s="568" t="s">
        <v>125</v>
      </c>
      <c r="AH120" s="568"/>
      <c r="AI120" s="568"/>
      <c r="AJ120" s="568"/>
      <c r="AK120" s="568"/>
      <c r="AL120" s="568"/>
      <c r="AM120" s="568"/>
      <c r="AN120" s="568"/>
      <c r="AO120" s="568"/>
      <c r="AP120" s="568"/>
      <c r="AQ120" s="569"/>
      <c r="AR120" s="274"/>
      <c r="AS120" s="309"/>
      <c r="AT120" s="309"/>
      <c r="AU120" s="309"/>
      <c r="AV120" s="309"/>
      <c r="AW120" s="276"/>
      <c r="AX120" s="276"/>
      <c r="AY120" s="276"/>
      <c r="AZ120" s="276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276"/>
      <c r="CJ120" s="276"/>
      <c r="CK120" s="276"/>
      <c r="CL120" s="276"/>
      <c r="CM120" s="276"/>
      <c r="CN120" s="276"/>
      <c r="CO120" s="276"/>
      <c r="CP120" s="276"/>
      <c r="CQ120" s="276"/>
      <c r="CR120" s="276"/>
      <c r="CS120" s="276"/>
      <c r="CT120" s="276"/>
      <c r="CU120" s="276"/>
      <c r="CV120" s="276"/>
      <c r="CW120" s="276"/>
      <c r="CX120" s="276"/>
      <c r="CY120" s="276"/>
      <c r="CZ120" s="276"/>
      <c r="DA120" s="276"/>
      <c r="DB120" s="276"/>
      <c r="DC120" s="276"/>
      <c r="DD120" s="276"/>
      <c r="DE120" s="276"/>
      <c r="DF120" s="276"/>
      <c r="DG120" s="276"/>
      <c r="DH120" s="276"/>
      <c r="DI120" s="276"/>
      <c r="DJ120" s="276"/>
      <c r="DK120" s="276"/>
      <c r="DL120" s="276"/>
      <c r="DM120" s="276"/>
      <c r="DN120" s="276"/>
      <c r="DO120" s="276"/>
      <c r="DP120" s="276"/>
      <c r="DQ120" s="276"/>
      <c r="DR120" s="276"/>
      <c r="DS120" s="276"/>
      <c r="DT120" s="276"/>
      <c r="DU120" s="276"/>
      <c r="DV120" s="276"/>
      <c r="DW120" s="276"/>
      <c r="DX120" s="276"/>
      <c r="DY120" s="276"/>
      <c r="DZ120" s="276"/>
      <c r="EA120" s="276"/>
      <c r="EB120" s="276"/>
      <c r="EC120" s="276"/>
      <c r="ED120" s="276"/>
      <c r="EE120" s="276"/>
      <c r="EF120" s="276"/>
    </row>
    <row r="121" spans="1:136" s="72" customFormat="1" ht="10.5" customHeight="1" x14ac:dyDescent="0.25">
      <c r="A121" s="225"/>
      <c r="B121" s="210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33"/>
      <c r="AR121" s="206"/>
      <c r="AS121" s="577"/>
      <c r="AT121" s="577"/>
      <c r="AU121" s="577"/>
      <c r="AV121" s="577"/>
      <c r="AW121" s="89"/>
      <c r="AX121" s="89"/>
      <c r="AY121" s="89"/>
      <c r="AZ121" s="89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4" customFormat="1" ht="25.9" hidden="1" customHeight="1" x14ac:dyDescent="0.25">
      <c r="A122" s="575" t="s">
        <v>297</v>
      </c>
      <c r="B122" s="576"/>
      <c r="C122" s="576"/>
      <c r="D122" s="578" t="s">
        <v>124</v>
      </c>
      <c r="E122" s="578"/>
      <c r="F122" s="578"/>
      <c r="G122" s="579"/>
      <c r="H122" s="83">
        <f>SUM(I122:S122)</f>
        <v>0</v>
      </c>
      <c r="I122" s="84">
        <f>I123</f>
        <v>0</v>
      </c>
      <c r="J122" s="285">
        <f>J123</f>
        <v>0</v>
      </c>
      <c r="K122" s="86">
        <f t="shared" ref="K122:AQ122" si="598">K123</f>
        <v>0</v>
      </c>
      <c r="L122" s="300">
        <f t="shared" si="598"/>
        <v>0</v>
      </c>
      <c r="M122" s="120">
        <f t="shared" si="598"/>
        <v>0</v>
      </c>
      <c r="N122" s="85">
        <f t="shared" si="598"/>
        <v>0</v>
      </c>
      <c r="O122" s="85">
        <f t="shared" si="598"/>
        <v>0</v>
      </c>
      <c r="P122" s="85">
        <f t="shared" si="598"/>
        <v>0</v>
      </c>
      <c r="Q122" s="85">
        <f t="shared" si="598"/>
        <v>0</v>
      </c>
      <c r="R122" s="85">
        <f t="shared" si="598"/>
        <v>0</v>
      </c>
      <c r="S122" s="86">
        <f t="shared" si="598"/>
        <v>0</v>
      </c>
      <c r="T122" s="245">
        <f>SUM(U122:AE122)</f>
        <v>0</v>
      </c>
      <c r="U122" s="84">
        <f>U123</f>
        <v>0</v>
      </c>
      <c r="V122" s="285">
        <f>V123</f>
        <v>0</v>
      </c>
      <c r="W122" s="86">
        <f t="shared" si="598"/>
        <v>0</v>
      </c>
      <c r="X122" s="300">
        <f t="shared" si="598"/>
        <v>0</v>
      </c>
      <c r="Y122" s="120">
        <f t="shared" si="598"/>
        <v>0</v>
      </c>
      <c r="Z122" s="85">
        <f t="shared" si="598"/>
        <v>0</v>
      </c>
      <c r="AA122" s="85">
        <f t="shared" si="598"/>
        <v>0</v>
      </c>
      <c r="AB122" s="85">
        <f t="shared" si="598"/>
        <v>0</v>
      </c>
      <c r="AC122" s="85">
        <f t="shared" si="598"/>
        <v>0</v>
      </c>
      <c r="AD122" s="85">
        <f t="shared" si="598"/>
        <v>0</v>
      </c>
      <c r="AE122" s="86">
        <f t="shared" si="598"/>
        <v>0</v>
      </c>
      <c r="AF122" s="261">
        <f>SUM(AG122:AQ122)</f>
        <v>0</v>
      </c>
      <c r="AG122" s="468">
        <f>AG123</f>
        <v>0</v>
      </c>
      <c r="AH122" s="469">
        <f>AH123</f>
        <v>0</v>
      </c>
      <c r="AI122" s="470">
        <f t="shared" si="598"/>
        <v>0</v>
      </c>
      <c r="AJ122" s="471">
        <f t="shared" si="598"/>
        <v>0</v>
      </c>
      <c r="AK122" s="472">
        <f t="shared" si="598"/>
        <v>0</v>
      </c>
      <c r="AL122" s="473">
        <f t="shared" si="598"/>
        <v>0</v>
      </c>
      <c r="AM122" s="473">
        <f t="shared" si="598"/>
        <v>0</v>
      </c>
      <c r="AN122" s="473">
        <f t="shared" si="598"/>
        <v>0</v>
      </c>
      <c r="AO122" s="473">
        <f t="shared" si="598"/>
        <v>0</v>
      </c>
      <c r="AP122" s="473">
        <f t="shared" si="598"/>
        <v>0</v>
      </c>
      <c r="AQ122" s="470">
        <f t="shared" si="598"/>
        <v>0</v>
      </c>
      <c r="AR122" s="206"/>
      <c r="AS122" s="190"/>
      <c r="AT122" s="448"/>
      <c r="AU122" s="448"/>
      <c r="AV122" s="448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4" customFormat="1" ht="15.75" hidden="1" customHeight="1" x14ac:dyDescent="0.25">
      <c r="A123" s="436">
        <v>3</v>
      </c>
      <c r="B123" s="68"/>
      <c r="C123" s="90"/>
      <c r="D123" s="572" t="s">
        <v>16</v>
      </c>
      <c r="E123" s="572"/>
      <c r="F123" s="572"/>
      <c r="G123" s="573"/>
      <c r="H123" s="75">
        <f t="shared" ref="H123:H130" si="599">SUM(I123:S123)</f>
        <v>0</v>
      </c>
      <c r="I123" s="77">
        <f>I124+I128</f>
        <v>0</v>
      </c>
      <c r="J123" s="61">
        <f>J124+J128</f>
        <v>0</v>
      </c>
      <c r="K123" s="79">
        <f t="shared" ref="K123:S123" si="600">K124+K128</f>
        <v>0</v>
      </c>
      <c r="L123" s="301">
        <f t="shared" si="600"/>
        <v>0</v>
      </c>
      <c r="M123" s="95">
        <f t="shared" si="600"/>
        <v>0</v>
      </c>
      <c r="N123" s="78">
        <f t="shared" si="600"/>
        <v>0</v>
      </c>
      <c r="O123" s="78">
        <f t="shared" ref="O123" si="601">O124+O128</f>
        <v>0</v>
      </c>
      <c r="P123" s="78">
        <f t="shared" si="600"/>
        <v>0</v>
      </c>
      <c r="Q123" s="78">
        <f t="shared" si="600"/>
        <v>0</v>
      </c>
      <c r="R123" s="78">
        <f t="shared" si="600"/>
        <v>0</v>
      </c>
      <c r="S123" s="79">
        <f t="shared" si="600"/>
        <v>0</v>
      </c>
      <c r="T123" s="237">
        <f t="shared" ref="T123:T130" si="602">SUM(U123:AE123)</f>
        <v>0</v>
      </c>
      <c r="U123" s="77">
        <f>U124+U128</f>
        <v>0</v>
      </c>
      <c r="V123" s="61">
        <f>V124+V128</f>
        <v>0</v>
      </c>
      <c r="W123" s="79">
        <f t="shared" ref="W123:AE123" si="603">W124+W128</f>
        <v>0</v>
      </c>
      <c r="X123" s="301">
        <f t="shared" si="603"/>
        <v>0</v>
      </c>
      <c r="Y123" s="95">
        <f t="shared" si="603"/>
        <v>0</v>
      </c>
      <c r="Z123" s="78">
        <f t="shared" si="603"/>
        <v>0</v>
      </c>
      <c r="AA123" s="78">
        <f t="shared" ref="AA123" si="604">AA124+AA128</f>
        <v>0</v>
      </c>
      <c r="AB123" s="78">
        <f t="shared" si="603"/>
        <v>0</v>
      </c>
      <c r="AC123" s="78">
        <f t="shared" si="603"/>
        <v>0</v>
      </c>
      <c r="AD123" s="78">
        <f t="shared" si="603"/>
        <v>0</v>
      </c>
      <c r="AE123" s="79">
        <f t="shared" si="603"/>
        <v>0</v>
      </c>
      <c r="AF123" s="262">
        <f t="shared" ref="AF123:AF130" si="605">SUM(AG123:AQ123)</f>
        <v>0</v>
      </c>
      <c r="AG123" s="315">
        <f>AG124+AG128</f>
        <v>0</v>
      </c>
      <c r="AH123" s="263">
        <f>AH124+AH128</f>
        <v>0</v>
      </c>
      <c r="AI123" s="239">
        <f t="shared" ref="AI123:AQ123" si="606">AI124+AI128</f>
        <v>0</v>
      </c>
      <c r="AJ123" s="303">
        <f t="shared" si="606"/>
        <v>0</v>
      </c>
      <c r="AK123" s="240">
        <f t="shared" si="606"/>
        <v>0</v>
      </c>
      <c r="AL123" s="241">
        <f t="shared" si="606"/>
        <v>0</v>
      </c>
      <c r="AM123" s="241">
        <f t="shared" ref="AM123" si="607">AM124+AM128</f>
        <v>0</v>
      </c>
      <c r="AN123" s="241">
        <f t="shared" si="606"/>
        <v>0</v>
      </c>
      <c r="AO123" s="241">
        <f t="shared" si="606"/>
        <v>0</v>
      </c>
      <c r="AP123" s="241">
        <f t="shared" si="606"/>
        <v>0</v>
      </c>
      <c r="AQ123" s="239">
        <f t="shared" si="606"/>
        <v>0</v>
      </c>
      <c r="AR123" s="206"/>
      <c r="AS123" s="89"/>
      <c r="AT123" s="388"/>
      <c r="AU123" s="388"/>
      <c r="AV123" s="388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</row>
    <row r="124" spans="1:136" s="73" customFormat="1" ht="15.75" hidden="1" customHeight="1" x14ac:dyDescent="0.25">
      <c r="A124" s="570">
        <v>31</v>
      </c>
      <c r="B124" s="571"/>
      <c r="C124" s="90"/>
      <c r="D124" s="572" t="s">
        <v>0</v>
      </c>
      <c r="E124" s="572"/>
      <c r="F124" s="572"/>
      <c r="G124" s="573"/>
      <c r="H124" s="75">
        <f t="shared" si="599"/>
        <v>0</v>
      </c>
      <c r="I124" s="96">
        <f>SUM(I125:I127)</f>
        <v>0</v>
      </c>
      <c r="J124" s="61">
        <f>SUM(J125:J127)</f>
        <v>0</v>
      </c>
      <c r="K124" s="79">
        <f t="shared" ref="K124:S124" si="608">SUM(K125:K127)</f>
        <v>0</v>
      </c>
      <c r="L124" s="301">
        <f t="shared" si="608"/>
        <v>0</v>
      </c>
      <c r="M124" s="95">
        <f t="shared" si="608"/>
        <v>0</v>
      </c>
      <c r="N124" s="78">
        <f t="shared" si="608"/>
        <v>0</v>
      </c>
      <c r="O124" s="78">
        <f t="shared" ref="O124" si="609">SUM(O125:O127)</f>
        <v>0</v>
      </c>
      <c r="P124" s="78">
        <f t="shared" si="608"/>
        <v>0</v>
      </c>
      <c r="Q124" s="78">
        <f t="shared" si="608"/>
        <v>0</v>
      </c>
      <c r="R124" s="78">
        <f t="shared" si="608"/>
        <v>0</v>
      </c>
      <c r="S124" s="229">
        <f t="shared" si="608"/>
        <v>0</v>
      </c>
      <c r="T124" s="248">
        <f t="shared" si="602"/>
        <v>0</v>
      </c>
      <c r="U124" s="96">
        <f>SUM(U125:U127)</f>
        <v>0</v>
      </c>
      <c r="V124" s="78">
        <f>SUM(V125:V127)</f>
        <v>0</v>
      </c>
      <c r="W124" s="79">
        <f t="shared" ref="W124:AE124" si="610">SUM(W125:W127)</f>
        <v>0</v>
      </c>
      <c r="X124" s="301">
        <f t="shared" si="610"/>
        <v>0</v>
      </c>
      <c r="Y124" s="95">
        <f t="shared" si="610"/>
        <v>0</v>
      </c>
      <c r="Z124" s="78">
        <f t="shared" si="610"/>
        <v>0</v>
      </c>
      <c r="AA124" s="78">
        <f t="shared" ref="AA124" si="611">SUM(AA125:AA127)</f>
        <v>0</v>
      </c>
      <c r="AB124" s="78">
        <f t="shared" si="610"/>
        <v>0</v>
      </c>
      <c r="AC124" s="78">
        <f t="shared" si="610"/>
        <v>0</v>
      </c>
      <c r="AD124" s="78">
        <f t="shared" si="610"/>
        <v>0</v>
      </c>
      <c r="AE124" s="229">
        <f t="shared" si="610"/>
        <v>0</v>
      </c>
      <c r="AF124" s="262">
        <f t="shared" si="605"/>
        <v>0</v>
      </c>
      <c r="AG124" s="238">
        <f>SUM(AG125:AG127)</f>
        <v>0</v>
      </c>
      <c r="AH124" s="241">
        <f>SUM(AH125:AH127)</f>
        <v>0</v>
      </c>
      <c r="AI124" s="239">
        <f t="shared" ref="AI124:AQ124" si="612">SUM(AI125:AI127)</f>
        <v>0</v>
      </c>
      <c r="AJ124" s="303">
        <f t="shared" si="612"/>
        <v>0</v>
      </c>
      <c r="AK124" s="240">
        <f t="shared" si="612"/>
        <v>0</v>
      </c>
      <c r="AL124" s="241">
        <f t="shared" si="612"/>
        <v>0</v>
      </c>
      <c r="AM124" s="241">
        <f t="shared" ref="AM124" si="613">SUM(AM125:AM127)</f>
        <v>0</v>
      </c>
      <c r="AN124" s="241">
        <f t="shared" si="612"/>
        <v>0</v>
      </c>
      <c r="AO124" s="241">
        <f t="shared" si="612"/>
        <v>0</v>
      </c>
      <c r="AP124" s="241">
        <f t="shared" si="612"/>
        <v>0</v>
      </c>
      <c r="AQ124" s="242">
        <f t="shared" si="612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hidden="1" customHeight="1" x14ac:dyDescent="0.25">
      <c r="A125" s="230"/>
      <c r="B125" s="179"/>
      <c r="C125" s="179">
        <v>311</v>
      </c>
      <c r="D125" s="567" t="s">
        <v>1</v>
      </c>
      <c r="E125" s="567"/>
      <c r="F125" s="567"/>
      <c r="G125" s="567"/>
      <c r="H125" s="76">
        <f t="shared" si="599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602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605"/>
        <v>0</v>
      </c>
      <c r="AG125" s="29">
        <f t="shared" ref="AG125:AG127" si="614">I125+U125</f>
        <v>0</v>
      </c>
      <c r="AH125" s="92">
        <f t="shared" ref="AH125:AH127" si="615">J125+V125</f>
        <v>0</v>
      </c>
      <c r="AI125" s="31">
        <f t="shared" ref="AI125:AI127" si="616">K125+W125</f>
        <v>0</v>
      </c>
      <c r="AJ125" s="326">
        <f t="shared" ref="AJ125:AJ127" si="617">L125+X125</f>
        <v>0</v>
      </c>
      <c r="AK125" s="290">
        <f t="shared" ref="AK125:AK127" si="618">M125+Y125</f>
        <v>0</v>
      </c>
      <c r="AL125" s="30">
        <f t="shared" ref="AL125:AL127" si="619">N125+Z125</f>
        <v>0</v>
      </c>
      <c r="AM125" s="30">
        <f t="shared" ref="AM125:AM127" si="620">O125+AA125</f>
        <v>0</v>
      </c>
      <c r="AN125" s="30">
        <f t="shared" ref="AN125:AN127" si="621">P125+AB125</f>
        <v>0</v>
      </c>
      <c r="AO125" s="30">
        <f t="shared" ref="AO125:AO127" si="622">Q125+AC125</f>
        <v>0</v>
      </c>
      <c r="AP125" s="30">
        <f t="shared" ref="AP125:AP127" si="623">R125+AD125</f>
        <v>0</v>
      </c>
      <c r="AQ125" s="31">
        <f t="shared" ref="AQ125:AQ127" si="624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hidden="1" customHeight="1" x14ac:dyDescent="0.25">
      <c r="A126" s="230"/>
      <c r="B126" s="179"/>
      <c r="C126" s="179">
        <v>312</v>
      </c>
      <c r="D126" s="567" t="s">
        <v>2</v>
      </c>
      <c r="E126" s="567"/>
      <c r="F126" s="567"/>
      <c r="G126" s="574"/>
      <c r="H126" s="76">
        <f t="shared" si="599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602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605"/>
        <v>0</v>
      </c>
      <c r="AG126" s="29">
        <f t="shared" si="614"/>
        <v>0</v>
      </c>
      <c r="AH126" s="92">
        <f t="shared" si="615"/>
        <v>0</v>
      </c>
      <c r="AI126" s="31">
        <f t="shared" si="616"/>
        <v>0</v>
      </c>
      <c r="AJ126" s="326">
        <f t="shared" si="617"/>
        <v>0</v>
      </c>
      <c r="AK126" s="290">
        <f t="shared" si="618"/>
        <v>0</v>
      </c>
      <c r="AL126" s="30">
        <f t="shared" si="619"/>
        <v>0</v>
      </c>
      <c r="AM126" s="30">
        <f t="shared" si="620"/>
        <v>0</v>
      </c>
      <c r="AN126" s="30">
        <f t="shared" si="621"/>
        <v>0</v>
      </c>
      <c r="AO126" s="30">
        <f t="shared" si="622"/>
        <v>0</v>
      </c>
      <c r="AP126" s="30">
        <f t="shared" si="623"/>
        <v>0</v>
      </c>
      <c r="AQ126" s="31">
        <f t="shared" si="624"/>
        <v>0</v>
      </c>
      <c r="AR126" s="206"/>
      <c r="AS126" s="190"/>
      <c r="AT126" s="190"/>
      <c r="AU126" s="190"/>
      <c r="AV126" s="190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hidden="1" customHeight="1" x14ac:dyDescent="0.25">
      <c r="A127" s="230"/>
      <c r="B127" s="179"/>
      <c r="C127" s="179">
        <v>313</v>
      </c>
      <c r="D127" s="567" t="s">
        <v>3</v>
      </c>
      <c r="E127" s="567"/>
      <c r="F127" s="567"/>
      <c r="G127" s="567"/>
      <c r="H127" s="76">
        <f t="shared" si="599"/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si="602"/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si="605"/>
        <v>0</v>
      </c>
      <c r="AG127" s="29">
        <f t="shared" si="614"/>
        <v>0</v>
      </c>
      <c r="AH127" s="92">
        <f t="shared" si="615"/>
        <v>0</v>
      </c>
      <c r="AI127" s="31">
        <f t="shared" si="616"/>
        <v>0</v>
      </c>
      <c r="AJ127" s="326">
        <f t="shared" si="617"/>
        <v>0</v>
      </c>
      <c r="AK127" s="290">
        <f t="shared" si="618"/>
        <v>0</v>
      </c>
      <c r="AL127" s="30">
        <f t="shared" si="619"/>
        <v>0</v>
      </c>
      <c r="AM127" s="30">
        <f t="shared" si="620"/>
        <v>0</v>
      </c>
      <c r="AN127" s="30">
        <f t="shared" si="621"/>
        <v>0</v>
      </c>
      <c r="AO127" s="30">
        <f t="shared" si="622"/>
        <v>0</v>
      </c>
      <c r="AP127" s="30">
        <f t="shared" si="623"/>
        <v>0</v>
      </c>
      <c r="AQ127" s="31">
        <f t="shared" si="624"/>
        <v>0</v>
      </c>
      <c r="AR127" s="206"/>
      <c r="AS127" s="89"/>
      <c r="AT127" s="388"/>
      <c r="AU127" s="388"/>
      <c r="AV127" s="388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hidden="1" customHeight="1" x14ac:dyDescent="0.25">
      <c r="A128" s="570">
        <v>32</v>
      </c>
      <c r="B128" s="571"/>
      <c r="C128" s="90"/>
      <c r="D128" s="572" t="s">
        <v>4</v>
      </c>
      <c r="E128" s="572"/>
      <c r="F128" s="572"/>
      <c r="G128" s="573"/>
      <c r="H128" s="75">
        <f t="shared" si="599"/>
        <v>0</v>
      </c>
      <c r="I128" s="77">
        <f t="shared" ref="I128:S128" si="625">SUM(I129:I132)</f>
        <v>0</v>
      </c>
      <c r="J128" s="61">
        <f t="shared" ref="J128" si="626">SUM(J129:J132)</f>
        <v>0</v>
      </c>
      <c r="K128" s="79">
        <f t="shared" si="625"/>
        <v>0</v>
      </c>
      <c r="L128" s="301">
        <f t="shared" si="625"/>
        <v>0</v>
      </c>
      <c r="M128" s="95">
        <f t="shared" si="625"/>
        <v>0</v>
      </c>
      <c r="N128" s="78">
        <f t="shared" si="625"/>
        <v>0</v>
      </c>
      <c r="O128" s="78">
        <f t="shared" ref="O128" si="627">SUM(O129:O132)</f>
        <v>0</v>
      </c>
      <c r="P128" s="78">
        <f t="shared" si="625"/>
        <v>0</v>
      </c>
      <c r="Q128" s="78">
        <f t="shared" si="625"/>
        <v>0</v>
      </c>
      <c r="R128" s="78">
        <f t="shared" si="625"/>
        <v>0</v>
      </c>
      <c r="S128" s="79">
        <f t="shared" si="625"/>
        <v>0</v>
      </c>
      <c r="T128" s="237">
        <f t="shared" si="602"/>
        <v>0</v>
      </c>
      <c r="U128" s="77">
        <f t="shared" ref="U128:AE128" si="628">SUM(U129:U132)</f>
        <v>0</v>
      </c>
      <c r="V128" s="61">
        <f t="shared" ref="V128" si="629">SUM(V129:V132)</f>
        <v>0</v>
      </c>
      <c r="W128" s="79">
        <f t="shared" si="628"/>
        <v>0</v>
      </c>
      <c r="X128" s="301">
        <f t="shared" si="628"/>
        <v>0</v>
      </c>
      <c r="Y128" s="95">
        <f t="shared" si="628"/>
        <v>0</v>
      </c>
      <c r="Z128" s="78">
        <f t="shared" si="628"/>
        <v>0</v>
      </c>
      <c r="AA128" s="78">
        <f t="shared" ref="AA128" si="630">SUM(AA129:AA132)</f>
        <v>0</v>
      </c>
      <c r="AB128" s="78">
        <f t="shared" si="628"/>
        <v>0</v>
      </c>
      <c r="AC128" s="78">
        <f t="shared" si="628"/>
        <v>0</v>
      </c>
      <c r="AD128" s="78">
        <f t="shared" si="628"/>
        <v>0</v>
      </c>
      <c r="AE128" s="79">
        <f t="shared" si="628"/>
        <v>0</v>
      </c>
      <c r="AF128" s="262">
        <f t="shared" si="605"/>
        <v>0</v>
      </c>
      <c r="AG128" s="315">
        <f t="shared" ref="AG128:AQ128" si="631">SUM(AG129:AG132)</f>
        <v>0</v>
      </c>
      <c r="AH128" s="263">
        <f t="shared" ref="AH128" si="632">SUM(AH129:AH132)</f>
        <v>0</v>
      </c>
      <c r="AI128" s="239">
        <f t="shared" si="631"/>
        <v>0</v>
      </c>
      <c r="AJ128" s="303">
        <f t="shared" si="631"/>
        <v>0</v>
      </c>
      <c r="AK128" s="240">
        <f t="shared" si="631"/>
        <v>0</v>
      </c>
      <c r="AL128" s="241">
        <f t="shared" si="631"/>
        <v>0</v>
      </c>
      <c r="AM128" s="241">
        <f t="shared" ref="AM128" si="633">SUM(AM129:AM132)</f>
        <v>0</v>
      </c>
      <c r="AN128" s="241">
        <f t="shared" si="631"/>
        <v>0</v>
      </c>
      <c r="AO128" s="241">
        <f t="shared" si="631"/>
        <v>0</v>
      </c>
      <c r="AP128" s="241">
        <f t="shared" si="631"/>
        <v>0</v>
      </c>
      <c r="AQ128" s="239">
        <f t="shared" si="631"/>
        <v>0</v>
      </c>
      <c r="AR128" s="206"/>
      <c r="AS128" s="89"/>
      <c r="AT128" s="388"/>
      <c r="AU128" s="388"/>
      <c r="AV128" s="388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</row>
    <row r="129" spans="1:136" s="72" customFormat="1" ht="15.75" hidden="1" customHeight="1" x14ac:dyDescent="0.25">
      <c r="A129" s="230"/>
      <c r="B129" s="179"/>
      <c r="C129" s="179">
        <v>321</v>
      </c>
      <c r="D129" s="567" t="s">
        <v>5</v>
      </c>
      <c r="E129" s="567"/>
      <c r="F129" s="567"/>
      <c r="G129" s="567"/>
      <c r="H129" s="76">
        <f t="shared" si="599"/>
        <v>0</v>
      </c>
      <c r="I129" s="80"/>
      <c r="J129" s="94"/>
      <c r="K129" s="82"/>
      <c r="L129" s="302"/>
      <c r="M129" s="118"/>
      <c r="N129" s="81"/>
      <c r="O129" s="81"/>
      <c r="P129" s="81"/>
      <c r="Q129" s="81"/>
      <c r="R129" s="81"/>
      <c r="S129" s="82"/>
      <c r="T129" s="28">
        <f t="shared" si="602"/>
        <v>0</v>
      </c>
      <c r="U129" s="80"/>
      <c r="V129" s="94"/>
      <c r="W129" s="82"/>
      <c r="X129" s="302"/>
      <c r="Y129" s="118"/>
      <c r="Z129" s="81"/>
      <c r="AA129" s="81"/>
      <c r="AB129" s="81"/>
      <c r="AC129" s="81"/>
      <c r="AD129" s="81"/>
      <c r="AE129" s="82"/>
      <c r="AF129" s="109">
        <f t="shared" si="605"/>
        <v>0</v>
      </c>
      <c r="AG129" s="29">
        <f t="shared" ref="AG129:AG132" si="634">I129+U129</f>
        <v>0</v>
      </c>
      <c r="AH129" s="92">
        <f t="shared" ref="AH129:AH132" si="635">J129+V129</f>
        <v>0</v>
      </c>
      <c r="AI129" s="31">
        <f t="shared" ref="AI129:AI132" si="636">K129+W129</f>
        <v>0</v>
      </c>
      <c r="AJ129" s="326">
        <f t="shared" ref="AJ129:AJ132" si="637">L129+X129</f>
        <v>0</v>
      </c>
      <c r="AK129" s="290">
        <f t="shared" ref="AK129:AK132" si="638">M129+Y129</f>
        <v>0</v>
      </c>
      <c r="AL129" s="30">
        <f t="shared" ref="AL129:AL132" si="639">N129+Z129</f>
        <v>0</v>
      </c>
      <c r="AM129" s="30">
        <f t="shared" ref="AM129:AM132" si="640">O129+AA129</f>
        <v>0</v>
      </c>
      <c r="AN129" s="30">
        <f t="shared" ref="AN129:AN132" si="641">P129+AB129</f>
        <v>0</v>
      </c>
      <c r="AO129" s="30">
        <f t="shared" ref="AO129:AO132" si="642">Q129+AC129</f>
        <v>0</v>
      </c>
      <c r="AP129" s="30">
        <f t="shared" ref="AP129:AP132" si="643">R129+AD129</f>
        <v>0</v>
      </c>
      <c r="AQ129" s="31">
        <f t="shared" ref="AQ129:AQ132" si="644">S129+AE129</f>
        <v>0</v>
      </c>
      <c r="AR129" s="206"/>
      <c r="AS129" s="89"/>
      <c r="AT129" s="388"/>
      <c r="AU129" s="388"/>
      <c r="AV129" s="388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hidden="1" customHeight="1" x14ac:dyDescent="0.25">
      <c r="A130" s="230"/>
      <c r="B130" s="179"/>
      <c r="C130" s="179">
        <v>322</v>
      </c>
      <c r="D130" s="567" t="s">
        <v>6</v>
      </c>
      <c r="E130" s="567"/>
      <c r="F130" s="567"/>
      <c r="G130" s="567"/>
      <c r="H130" s="76">
        <f t="shared" si="599"/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 t="shared" si="602"/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605"/>
        <v>0</v>
      </c>
      <c r="AG130" s="29">
        <f t="shared" si="634"/>
        <v>0</v>
      </c>
      <c r="AH130" s="92">
        <f t="shared" si="635"/>
        <v>0</v>
      </c>
      <c r="AI130" s="31">
        <f t="shared" si="636"/>
        <v>0</v>
      </c>
      <c r="AJ130" s="326">
        <f t="shared" si="637"/>
        <v>0</v>
      </c>
      <c r="AK130" s="290">
        <f t="shared" si="638"/>
        <v>0</v>
      </c>
      <c r="AL130" s="30">
        <f t="shared" si="639"/>
        <v>0</v>
      </c>
      <c r="AM130" s="30">
        <f t="shared" si="640"/>
        <v>0</v>
      </c>
      <c r="AN130" s="30">
        <f t="shared" si="641"/>
        <v>0</v>
      </c>
      <c r="AO130" s="30">
        <f t="shared" si="642"/>
        <v>0</v>
      </c>
      <c r="AP130" s="30">
        <f t="shared" si="643"/>
        <v>0</v>
      </c>
      <c r="AQ130" s="31">
        <f t="shared" si="644"/>
        <v>0</v>
      </c>
      <c r="AR130" s="206"/>
      <c r="AS130" s="89"/>
      <c r="AT130" s="388"/>
      <c r="AU130" s="388"/>
      <c r="AV130" s="388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hidden="1" customHeight="1" x14ac:dyDescent="0.25">
      <c r="A131" s="230"/>
      <c r="B131" s="179"/>
      <c r="C131" s="179">
        <v>323</v>
      </c>
      <c r="D131" s="567" t="s">
        <v>7</v>
      </c>
      <c r="E131" s="567"/>
      <c r="F131" s="567"/>
      <c r="G131" s="567"/>
      <c r="H131" s="76">
        <f>SUM(I131:S131)</f>
        <v>0</v>
      </c>
      <c r="I131" s="80"/>
      <c r="J131" s="94"/>
      <c r="K131" s="82"/>
      <c r="L131" s="302"/>
      <c r="M131" s="118"/>
      <c r="N131" s="81"/>
      <c r="O131" s="81"/>
      <c r="P131" s="81"/>
      <c r="Q131" s="81"/>
      <c r="R131" s="81"/>
      <c r="S131" s="82"/>
      <c r="T131" s="28">
        <f>SUM(U131:AE131)</f>
        <v>0</v>
      </c>
      <c r="U131" s="80"/>
      <c r="V131" s="94"/>
      <c r="W131" s="82"/>
      <c r="X131" s="302"/>
      <c r="Y131" s="118"/>
      <c r="Z131" s="81"/>
      <c r="AA131" s="81"/>
      <c r="AB131" s="81"/>
      <c r="AC131" s="81"/>
      <c r="AD131" s="81"/>
      <c r="AE131" s="82"/>
      <c r="AF131" s="109">
        <f>SUM(AG131:AQ131)</f>
        <v>0</v>
      </c>
      <c r="AG131" s="29">
        <f t="shared" si="634"/>
        <v>0</v>
      </c>
      <c r="AH131" s="92">
        <f t="shared" si="635"/>
        <v>0</v>
      </c>
      <c r="AI131" s="31">
        <f t="shared" si="636"/>
        <v>0</v>
      </c>
      <c r="AJ131" s="326">
        <f t="shared" si="637"/>
        <v>0</v>
      </c>
      <c r="AK131" s="290">
        <f t="shared" si="638"/>
        <v>0</v>
      </c>
      <c r="AL131" s="30">
        <f t="shared" si="639"/>
        <v>0</v>
      </c>
      <c r="AM131" s="30">
        <f t="shared" si="640"/>
        <v>0</v>
      </c>
      <c r="AN131" s="30">
        <f t="shared" si="641"/>
        <v>0</v>
      </c>
      <c r="AO131" s="30">
        <f t="shared" si="642"/>
        <v>0</v>
      </c>
      <c r="AP131" s="30">
        <f t="shared" si="643"/>
        <v>0</v>
      </c>
      <c r="AQ131" s="31">
        <f t="shared" si="644"/>
        <v>0</v>
      </c>
      <c r="AR131" s="206"/>
      <c r="AS131" s="190"/>
      <c r="AT131" s="190"/>
      <c r="AU131" s="190"/>
      <c r="AV131" s="190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15.75" hidden="1" customHeight="1" x14ac:dyDescent="0.25">
      <c r="A132" s="230"/>
      <c r="B132" s="179"/>
      <c r="C132" s="179">
        <v>329</v>
      </c>
      <c r="D132" s="567" t="s">
        <v>8</v>
      </c>
      <c r="E132" s="567"/>
      <c r="F132" s="567"/>
      <c r="G132" s="574"/>
      <c r="H132" s="76">
        <f t="shared" ref="H132" si="645"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 t="shared" ref="T132" si="646"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ref="AF132" si="647">SUM(AG132:AQ132)</f>
        <v>0</v>
      </c>
      <c r="AG132" s="29">
        <f t="shared" si="634"/>
        <v>0</v>
      </c>
      <c r="AH132" s="92">
        <f t="shared" si="635"/>
        <v>0</v>
      </c>
      <c r="AI132" s="31">
        <f t="shared" si="636"/>
        <v>0</v>
      </c>
      <c r="AJ132" s="326">
        <f t="shared" si="637"/>
        <v>0</v>
      </c>
      <c r="AK132" s="290">
        <f t="shared" si="638"/>
        <v>0</v>
      </c>
      <c r="AL132" s="30">
        <f t="shared" si="639"/>
        <v>0</v>
      </c>
      <c r="AM132" s="30">
        <f t="shared" si="640"/>
        <v>0</v>
      </c>
      <c r="AN132" s="30">
        <f t="shared" si="641"/>
        <v>0</v>
      </c>
      <c r="AO132" s="30">
        <f t="shared" si="642"/>
        <v>0</v>
      </c>
      <c r="AP132" s="30">
        <f t="shared" si="643"/>
        <v>0</v>
      </c>
      <c r="AQ132" s="31">
        <f t="shared" si="644"/>
        <v>0</v>
      </c>
      <c r="AR132" s="206"/>
      <c r="AS132" s="191"/>
      <c r="AT132" s="191"/>
      <c r="AU132" s="191"/>
      <c r="AV132" s="191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62" customFormat="1" ht="10.5" hidden="1" customHeight="1" x14ac:dyDescent="0.25">
      <c r="A133" s="232"/>
      <c r="B133" s="87"/>
      <c r="C133" s="87"/>
      <c r="D133" s="88"/>
      <c r="E133" s="88"/>
      <c r="F133" s="88"/>
      <c r="G133" s="88"/>
      <c r="H133" s="91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125"/>
      <c r="T133" s="109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125"/>
      <c r="AF133" s="109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125"/>
      <c r="AR133" s="206"/>
      <c r="AS133" s="577"/>
      <c r="AT133" s="577"/>
      <c r="AU133" s="577"/>
      <c r="AV133" s="57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</row>
    <row r="134" spans="1:136" s="74" customFormat="1" ht="25.9" customHeight="1" x14ac:dyDescent="0.25">
      <c r="A134" s="575" t="s">
        <v>288</v>
      </c>
      <c r="B134" s="576"/>
      <c r="C134" s="576"/>
      <c r="D134" s="578" t="s">
        <v>289</v>
      </c>
      <c r="E134" s="578"/>
      <c r="F134" s="578"/>
      <c r="G134" s="579"/>
      <c r="H134" s="83">
        <f>SUM(I134:S134)</f>
        <v>515000</v>
      </c>
      <c r="I134" s="84">
        <f>I135+I145</f>
        <v>515000</v>
      </c>
      <c r="J134" s="285">
        <f>J135+J145</f>
        <v>0</v>
      </c>
      <c r="K134" s="86">
        <f t="shared" ref="K134:S134" si="648">K135+K145</f>
        <v>0</v>
      </c>
      <c r="L134" s="300">
        <f t="shared" si="648"/>
        <v>0</v>
      </c>
      <c r="M134" s="120">
        <f t="shared" si="648"/>
        <v>0</v>
      </c>
      <c r="N134" s="85">
        <f t="shared" si="648"/>
        <v>0</v>
      </c>
      <c r="O134" s="85">
        <f t="shared" ref="O134" si="649">O135+O145</f>
        <v>0</v>
      </c>
      <c r="P134" s="85">
        <f t="shared" si="648"/>
        <v>0</v>
      </c>
      <c r="Q134" s="85">
        <f t="shared" si="648"/>
        <v>0</v>
      </c>
      <c r="R134" s="85">
        <f t="shared" si="648"/>
        <v>0</v>
      </c>
      <c r="S134" s="86">
        <f t="shared" si="648"/>
        <v>0</v>
      </c>
      <c r="T134" s="245">
        <f>SUM(U134:AE134)</f>
        <v>0</v>
      </c>
      <c r="U134" s="84">
        <f>U135+U145</f>
        <v>0</v>
      </c>
      <c r="V134" s="285">
        <f>V135+V145</f>
        <v>0</v>
      </c>
      <c r="W134" s="86">
        <f t="shared" ref="W134:AE134" si="650">W135+W145</f>
        <v>0</v>
      </c>
      <c r="X134" s="300">
        <f t="shared" si="650"/>
        <v>0</v>
      </c>
      <c r="Y134" s="120">
        <f t="shared" si="650"/>
        <v>0</v>
      </c>
      <c r="Z134" s="85">
        <f t="shared" si="650"/>
        <v>0</v>
      </c>
      <c r="AA134" s="85">
        <f t="shared" ref="AA134" si="651">AA135+AA145</f>
        <v>0</v>
      </c>
      <c r="AB134" s="85">
        <f t="shared" si="650"/>
        <v>0</v>
      </c>
      <c r="AC134" s="85">
        <f t="shared" si="650"/>
        <v>0</v>
      </c>
      <c r="AD134" s="85">
        <f t="shared" si="650"/>
        <v>0</v>
      </c>
      <c r="AE134" s="86">
        <f t="shared" si="650"/>
        <v>0</v>
      </c>
      <c r="AF134" s="261">
        <f>SUM(AG134:AQ134)</f>
        <v>515000</v>
      </c>
      <c r="AG134" s="468">
        <f>AG135+AG145</f>
        <v>515000</v>
      </c>
      <c r="AH134" s="469">
        <f>AH135+AH145</f>
        <v>0</v>
      </c>
      <c r="AI134" s="470">
        <f t="shared" ref="AI134:AQ134" si="652">AI135+AI145</f>
        <v>0</v>
      </c>
      <c r="AJ134" s="471">
        <f t="shared" si="652"/>
        <v>0</v>
      </c>
      <c r="AK134" s="472">
        <f t="shared" si="652"/>
        <v>0</v>
      </c>
      <c r="AL134" s="473">
        <f t="shared" si="652"/>
        <v>0</v>
      </c>
      <c r="AM134" s="473">
        <f t="shared" ref="AM134" si="653">AM135+AM145</f>
        <v>0</v>
      </c>
      <c r="AN134" s="473">
        <f t="shared" si="652"/>
        <v>0</v>
      </c>
      <c r="AO134" s="473">
        <f t="shared" si="652"/>
        <v>0</v>
      </c>
      <c r="AP134" s="473">
        <f t="shared" si="652"/>
        <v>0</v>
      </c>
      <c r="AQ134" s="470">
        <f t="shared" si="652"/>
        <v>0</v>
      </c>
      <c r="AR134" s="206"/>
      <c r="AS134" s="124"/>
      <c r="AT134" s="196"/>
      <c r="AU134" s="196"/>
      <c r="AV134" s="196"/>
      <c r="AW134" s="192"/>
      <c r="AX134" s="192"/>
      <c r="AY134" s="192"/>
      <c r="AZ134" s="192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4" customFormat="1" ht="15.75" customHeight="1" x14ac:dyDescent="0.25">
      <c r="A135" s="228">
        <v>3</v>
      </c>
      <c r="B135" s="68"/>
      <c r="C135" s="90"/>
      <c r="D135" s="572" t="s">
        <v>16</v>
      </c>
      <c r="E135" s="572"/>
      <c r="F135" s="572"/>
      <c r="G135" s="573"/>
      <c r="H135" s="75">
        <f t="shared" ref="H135:H142" si="654">SUM(I135:S135)</f>
        <v>408000</v>
      </c>
      <c r="I135" s="77">
        <f>I140+I136</f>
        <v>408000</v>
      </c>
      <c r="J135" s="77">
        <f t="shared" ref="J135:S135" si="655">J140+J136</f>
        <v>0</v>
      </c>
      <c r="K135" s="77">
        <f t="shared" si="655"/>
        <v>0</v>
      </c>
      <c r="L135" s="77">
        <f t="shared" si="655"/>
        <v>0</v>
      </c>
      <c r="M135" s="77">
        <f t="shared" si="655"/>
        <v>0</v>
      </c>
      <c r="N135" s="77">
        <f t="shared" si="655"/>
        <v>0</v>
      </c>
      <c r="O135" s="77">
        <f t="shared" si="655"/>
        <v>0</v>
      </c>
      <c r="P135" s="77">
        <f t="shared" si="655"/>
        <v>0</v>
      </c>
      <c r="Q135" s="77">
        <f t="shared" si="655"/>
        <v>0</v>
      </c>
      <c r="R135" s="77">
        <f t="shared" si="655"/>
        <v>0</v>
      </c>
      <c r="S135" s="77">
        <f t="shared" si="655"/>
        <v>0</v>
      </c>
      <c r="T135" s="237">
        <f t="shared" ref="T135:T142" si="656">SUM(U135:AE135)</f>
        <v>0</v>
      </c>
      <c r="U135" s="77">
        <f>U140+U136</f>
        <v>0</v>
      </c>
      <c r="V135" s="77">
        <f t="shared" ref="V135:AE135" si="657">V140+V136</f>
        <v>0</v>
      </c>
      <c r="W135" s="77">
        <f t="shared" si="657"/>
        <v>0</v>
      </c>
      <c r="X135" s="77">
        <f t="shared" si="657"/>
        <v>0</v>
      </c>
      <c r="Y135" s="77">
        <f t="shared" si="657"/>
        <v>0</v>
      </c>
      <c r="Z135" s="77">
        <f t="shared" si="657"/>
        <v>0</v>
      </c>
      <c r="AA135" s="77">
        <f t="shared" si="657"/>
        <v>0</v>
      </c>
      <c r="AB135" s="77">
        <f t="shared" si="657"/>
        <v>0</v>
      </c>
      <c r="AC135" s="77">
        <f t="shared" si="657"/>
        <v>0</v>
      </c>
      <c r="AD135" s="77">
        <f t="shared" si="657"/>
        <v>0</v>
      </c>
      <c r="AE135" s="77">
        <f t="shared" si="657"/>
        <v>0</v>
      </c>
      <c r="AF135" s="262">
        <f t="shared" ref="AF135:AF142" si="658">SUM(AG135:AQ135)</f>
        <v>408000</v>
      </c>
      <c r="AG135" s="315">
        <f>AG140+AG136</f>
        <v>408000</v>
      </c>
      <c r="AH135" s="315">
        <f t="shared" ref="AH135:AQ135" si="659">AH140+AH136</f>
        <v>0</v>
      </c>
      <c r="AI135" s="315">
        <f t="shared" si="659"/>
        <v>0</v>
      </c>
      <c r="AJ135" s="315">
        <f t="shared" si="659"/>
        <v>0</v>
      </c>
      <c r="AK135" s="315">
        <f t="shared" si="659"/>
        <v>0</v>
      </c>
      <c r="AL135" s="315">
        <f t="shared" si="659"/>
        <v>0</v>
      </c>
      <c r="AM135" s="315">
        <f t="shared" si="659"/>
        <v>0</v>
      </c>
      <c r="AN135" s="315">
        <f t="shared" si="659"/>
        <v>0</v>
      </c>
      <c r="AO135" s="315">
        <f t="shared" si="659"/>
        <v>0</v>
      </c>
      <c r="AP135" s="315">
        <f t="shared" si="659"/>
        <v>0</v>
      </c>
      <c r="AQ135" s="315">
        <f t="shared" si="659"/>
        <v>0</v>
      </c>
      <c r="AR135" s="206"/>
      <c r="AS135" s="108"/>
      <c r="AT135" s="194"/>
      <c r="AU135" s="194"/>
      <c r="AV135" s="194"/>
      <c r="AW135" s="192"/>
      <c r="AX135" s="192"/>
      <c r="AY135" s="192"/>
      <c r="AZ135" s="192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</row>
    <row r="136" spans="1:136" s="73" customFormat="1" ht="15.75" customHeight="1" x14ac:dyDescent="0.25">
      <c r="A136" s="570">
        <v>31</v>
      </c>
      <c r="B136" s="571"/>
      <c r="C136" s="90"/>
      <c r="D136" s="572" t="s">
        <v>0</v>
      </c>
      <c r="E136" s="572"/>
      <c r="F136" s="572"/>
      <c r="G136" s="573"/>
      <c r="H136" s="75">
        <f t="shared" si="654"/>
        <v>0</v>
      </c>
      <c r="I136" s="96">
        <f>SUM(I137:I139)</f>
        <v>0</v>
      </c>
      <c r="J136" s="61">
        <f>SUM(J137:J139)</f>
        <v>0</v>
      </c>
      <c r="K136" s="79">
        <f t="shared" ref="K136:S136" si="660">SUM(K137:K139)</f>
        <v>0</v>
      </c>
      <c r="L136" s="301">
        <f t="shared" si="660"/>
        <v>0</v>
      </c>
      <c r="M136" s="95">
        <f t="shared" si="660"/>
        <v>0</v>
      </c>
      <c r="N136" s="78">
        <f t="shared" si="660"/>
        <v>0</v>
      </c>
      <c r="O136" s="78">
        <f t="shared" si="660"/>
        <v>0</v>
      </c>
      <c r="P136" s="78">
        <f t="shared" si="660"/>
        <v>0</v>
      </c>
      <c r="Q136" s="78">
        <f t="shared" si="660"/>
        <v>0</v>
      </c>
      <c r="R136" s="78">
        <f t="shared" si="660"/>
        <v>0</v>
      </c>
      <c r="S136" s="229">
        <f t="shared" si="660"/>
        <v>0</v>
      </c>
      <c r="T136" s="248">
        <f t="shared" si="656"/>
        <v>0</v>
      </c>
      <c r="U136" s="96">
        <f>SUM(U137:U139)</f>
        <v>0</v>
      </c>
      <c r="V136" s="78">
        <f>SUM(V137:V139)</f>
        <v>0</v>
      </c>
      <c r="W136" s="79">
        <f t="shared" ref="W136:AE136" si="661">SUM(W137:W139)</f>
        <v>0</v>
      </c>
      <c r="X136" s="301">
        <f t="shared" si="661"/>
        <v>0</v>
      </c>
      <c r="Y136" s="95">
        <f t="shared" si="661"/>
        <v>0</v>
      </c>
      <c r="Z136" s="78">
        <f t="shared" si="661"/>
        <v>0</v>
      </c>
      <c r="AA136" s="78">
        <f t="shared" si="661"/>
        <v>0</v>
      </c>
      <c r="AB136" s="78">
        <f t="shared" si="661"/>
        <v>0</v>
      </c>
      <c r="AC136" s="78">
        <f t="shared" si="661"/>
        <v>0</v>
      </c>
      <c r="AD136" s="78">
        <f t="shared" si="661"/>
        <v>0</v>
      </c>
      <c r="AE136" s="229">
        <f t="shared" si="661"/>
        <v>0</v>
      </c>
      <c r="AF136" s="262">
        <f t="shared" si="658"/>
        <v>0</v>
      </c>
      <c r="AG136" s="238">
        <f>SUM(AG137:AG139)</f>
        <v>0</v>
      </c>
      <c r="AH136" s="241">
        <f>SUM(AH137:AH139)</f>
        <v>0</v>
      </c>
      <c r="AI136" s="239">
        <f t="shared" ref="AI136:AQ136" si="662">SUM(AI137:AI139)</f>
        <v>0</v>
      </c>
      <c r="AJ136" s="303">
        <f t="shared" si="662"/>
        <v>0</v>
      </c>
      <c r="AK136" s="240">
        <f t="shared" si="662"/>
        <v>0</v>
      </c>
      <c r="AL136" s="241">
        <f t="shared" si="662"/>
        <v>0</v>
      </c>
      <c r="AM136" s="241">
        <f t="shared" si="662"/>
        <v>0</v>
      </c>
      <c r="AN136" s="241">
        <f t="shared" si="662"/>
        <v>0</v>
      </c>
      <c r="AO136" s="241">
        <f t="shared" si="662"/>
        <v>0</v>
      </c>
      <c r="AP136" s="241">
        <f t="shared" si="662"/>
        <v>0</v>
      </c>
      <c r="AQ136" s="242">
        <f t="shared" si="662"/>
        <v>0</v>
      </c>
      <c r="AR136" s="206"/>
      <c r="AS136" s="89"/>
      <c r="AT136" s="388"/>
      <c r="AU136" s="388"/>
      <c r="AV136" s="388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</row>
    <row r="137" spans="1:136" s="72" customFormat="1" ht="15.75" customHeight="1" x14ac:dyDescent="0.25">
      <c r="A137" s="230"/>
      <c r="B137" s="179"/>
      <c r="C137" s="179">
        <v>311</v>
      </c>
      <c r="D137" s="567" t="s">
        <v>1</v>
      </c>
      <c r="E137" s="567"/>
      <c r="F137" s="567"/>
      <c r="G137" s="567"/>
      <c r="H137" s="76">
        <f t="shared" si="654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82"/>
      <c r="T137" s="28">
        <f t="shared" si="656"/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si="658"/>
        <v>0</v>
      </c>
      <c r="AG137" s="29">
        <f t="shared" ref="AG137:AG139" si="663">I137+U137</f>
        <v>0</v>
      </c>
      <c r="AH137" s="92">
        <f t="shared" ref="AH137:AH139" si="664">J137+V137</f>
        <v>0</v>
      </c>
      <c r="AI137" s="31">
        <f t="shared" ref="AI137:AI139" si="665">K137+W137</f>
        <v>0</v>
      </c>
      <c r="AJ137" s="326">
        <f t="shared" ref="AJ137:AJ139" si="666">L137+X137</f>
        <v>0</v>
      </c>
      <c r="AK137" s="290">
        <f t="shared" ref="AK137:AK139" si="667">M137+Y137</f>
        <v>0</v>
      </c>
      <c r="AL137" s="30">
        <f t="shared" ref="AL137:AL139" si="668">N137+Z137</f>
        <v>0</v>
      </c>
      <c r="AM137" s="30">
        <f t="shared" ref="AM137:AM139" si="669">O137+AA137</f>
        <v>0</v>
      </c>
      <c r="AN137" s="30">
        <f t="shared" ref="AN137:AN139" si="670">P137+AB137</f>
        <v>0</v>
      </c>
      <c r="AO137" s="30">
        <f t="shared" ref="AO137:AO139" si="671">Q137+AC137</f>
        <v>0</v>
      </c>
      <c r="AP137" s="30">
        <f t="shared" ref="AP137:AP139" si="672">R137+AD137</f>
        <v>0</v>
      </c>
      <c r="AQ137" s="31">
        <f t="shared" ref="AQ137:AQ139" si="673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.75" customHeight="1" x14ac:dyDescent="0.25">
      <c r="A138" s="230"/>
      <c r="B138" s="179"/>
      <c r="C138" s="179">
        <v>312</v>
      </c>
      <c r="D138" s="567" t="s">
        <v>2</v>
      </c>
      <c r="E138" s="567"/>
      <c r="F138" s="567"/>
      <c r="G138" s="574"/>
      <c r="H138" s="76">
        <f t="shared" si="654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82"/>
      <c r="T138" s="28">
        <f t="shared" si="656"/>
        <v>0</v>
      </c>
      <c r="U138" s="80"/>
      <c r="V138" s="94"/>
      <c r="W138" s="82"/>
      <c r="X138" s="302"/>
      <c r="Y138" s="118"/>
      <c r="Z138" s="81"/>
      <c r="AA138" s="81"/>
      <c r="AB138" s="81"/>
      <c r="AC138" s="81"/>
      <c r="AD138" s="81"/>
      <c r="AE138" s="82"/>
      <c r="AF138" s="109">
        <f t="shared" si="658"/>
        <v>0</v>
      </c>
      <c r="AG138" s="29">
        <f t="shared" si="663"/>
        <v>0</v>
      </c>
      <c r="AH138" s="92">
        <f t="shared" si="664"/>
        <v>0</v>
      </c>
      <c r="AI138" s="31">
        <f t="shared" si="665"/>
        <v>0</v>
      </c>
      <c r="AJ138" s="326">
        <f t="shared" si="666"/>
        <v>0</v>
      </c>
      <c r="AK138" s="290">
        <f t="shared" si="667"/>
        <v>0</v>
      </c>
      <c r="AL138" s="30">
        <f t="shared" si="668"/>
        <v>0</v>
      </c>
      <c r="AM138" s="30">
        <f t="shared" si="669"/>
        <v>0</v>
      </c>
      <c r="AN138" s="30">
        <f t="shared" si="670"/>
        <v>0</v>
      </c>
      <c r="AO138" s="30">
        <f t="shared" si="671"/>
        <v>0</v>
      </c>
      <c r="AP138" s="30">
        <f t="shared" si="672"/>
        <v>0</v>
      </c>
      <c r="AQ138" s="31">
        <f t="shared" si="673"/>
        <v>0</v>
      </c>
      <c r="AR138" s="206"/>
      <c r="AS138" s="190"/>
      <c r="AT138" s="190"/>
      <c r="AU138" s="190"/>
      <c r="AV138" s="190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72" customFormat="1" ht="15.75" customHeight="1" x14ac:dyDescent="0.25">
      <c r="A139" s="230"/>
      <c r="B139" s="179"/>
      <c r="C139" s="179">
        <v>313</v>
      </c>
      <c r="D139" s="567" t="s">
        <v>3</v>
      </c>
      <c r="E139" s="567"/>
      <c r="F139" s="567"/>
      <c r="G139" s="567"/>
      <c r="H139" s="76">
        <f t="shared" si="654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 t="shared" si="656"/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 t="shared" si="658"/>
        <v>0</v>
      </c>
      <c r="AG139" s="29">
        <f t="shared" si="663"/>
        <v>0</v>
      </c>
      <c r="AH139" s="92">
        <f t="shared" si="664"/>
        <v>0</v>
      </c>
      <c r="AI139" s="31">
        <f t="shared" si="665"/>
        <v>0</v>
      </c>
      <c r="AJ139" s="326">
        <f t="shared" si="666"/>
        <v>0</v>
      </c>
      <c r="AK139" s="290">
        <f t="shared" si="667"/>
        <v>0</v>
      </c>
      <c r="AL139" s="30">
        <f t="shared" si="668"/>
        <v>0</v>
      </c>
      <c r="AM139" s="30">
        <f t="shared" si="669"/>
        <v>0</v>
      </c>
      <c r="AN139" s="30">
        <f t="shared" si="670"/>
        <v>0</v>
      </c>
      <c r="AO139" s="30">
        <f t="shared" si="671"/>
        <v>0</v>
      </c>
      <c r="AP139" s="30">
        <f t="shared" si="672"/>
        <v>0</v>
      </c>
      <c r="AQ139" s="31">
        <f t="shared" si="673"/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3" customFormat="1" ht="15.75" customHeight="1" x14ac:dyDescent="0.25">
      <c r="A140" s="570">
        <v>32</v>
      </c>
      <c r="B140" s="571"/>
      <c r="C140" s="90"/>
      <c r="D140" s="572" t="s">
        <v>4</v>
      </c>
      <c r="E140" s="572"/>
      <c r="F140" s="572"/>
      <c r="G140" s="573"/>
      <c r="H140" s="75">
        <f t="shared" si="654"/>
        <v>408000</v>
      </c>
      <c r="I140" s="77">
        <f>SUM(I141:I144)</f>
        <v>408000</v>
      </c>
      <c r="J140" s="61">
        <f>SUM(J141:J144)</f>
        <v>0</v>
      </c>
      <c r="K140" s="79">
        <f t="shared" ref="K140:S140" si="674">SUM(K141:K144)</f>
        <v>0</v>
      </c>
      <c r="L140" s="301">
        <f t="shared" si="674"/>
        <v>0</v>
      </c>
      <c r="M140" s="95">
        <f t="shared" si="674"/>
        <v>0</v>
      </c>
      <c r="N140" s="78">
        <f t="shared" si="674"/>
        <v>0</v>
      </c>
      <c r="O140" s="78">
        <f t="shared" ref="O140" si="675">SUM(O141:O144)</f>
        <v>0</v>
      </c>
      <c r="P140" s="78">
        <f t="shared" si="674"/>
        <v>0</v>
      </c>
      <c r="Q140" s="78">
        <f t="shared" si="674"/>
        <v>0</v>
      </c>
      <c r="R140" s="78">
        <f t="shared" si="674"/>
        <v>0</v>
      </c>
      <c r="S140" s="79">
        <f t="shared" si="674"/>
        <v>0</v>
      </c>
      <c r="T140" s="237">
        <f t="shared" si="656"/>
        <v>0</v>
      </c>
      <c r="U140" s="77">
        <f>SUM(U141:U144)</f>
        <v>0</v>
      </c>
      <c r="V140" s="61">
        <f>SUM(V141:V144)</f>
        <v>0</v>
      </c>
      <c r="W140" s="79">
        <f t="shared" ref="W140:AE140" si="676">SUM(W141:W144)</f>
        <v>0</v>
      </c>
      <c r="X140" s="301">
        <f t="shared" si="676"/>
        <v>0</v>
      </c>
      <c r="Y140" s="95">
        <f t="shared" si="676"/>
        <v>0</v>
      </c>
      <c r="Z140" s="78">
        <f t="shared" si="676"/>
        <v>0</v>
      </c>
      <c r="AA140" s="78">
        <f t="shared" ref="AA140" si="677">SUM(AA141:AA144)</f>
        <v>0</v>
      </c>
      <c r="AB140" s="78">
        <f t="shared" si="676"/>
        <v>0</v>
      </c>
      <c r="AC140" s="78">
        <f t="shared" si="676"/>
        <v>0</v>
      </c>
      <c r="AD140" s="78">
        <f t="shared" si="676"/>
        <v>0</v>
      </c>
      <c r="AE140" s="79">
        <f t="shared" si="676"/>
        <v>0</v>
      </c>
      <c r="AF140" s="262">
        <f t="shared" si="658"/>
        <v>408000</v>
      </c>
      <c r="AG140" s="315">
        <f>SUM(AG141:AG144)</f>
        <v>408000</v>
      </c>
      <c r="AH140" s="263">
        <f>SUM(AH141:AH144)</f>
        <v>0</v>
      </c>
      <c r="AI140" s="239">
        <f t="shared" ref="AI140:AQ140" si="678">SUM(AI141:AI144)</f>
        <v>0</v>
      </c>
      <c r="AJ140" s="303">
        <f t="shared" si="678"/>
        <v>0</v>
      </c>
      <c r="AK140" s="240">
        <f t="shared" si="678"/>
        <v>0</v>
      </c>
      <c r="AL140" s="241">
        <f t="shared" si="678"/>
        <v>0</v>
      </c>
      <c r="AM140" s="241">
        <f t="shared" ref="AM140" si="679">SUM(AM141:AM144)</f>
        <v>0</v>
      </c>
      <c r="AN140" s="241">
        <f t="shared" si="678"/>
        <v>0</v>
      </c>
      <c r="AO140" s="241">
        <f t="shared" si="678"/>
        <v>0</v>
      </c>
      <c r="AP140" s="241">
        <f t="shared" si="678"/>
        <v>0</v>
      </c>
      <c r="AQ140" s="239">
        <f t="shared" si="678"/>
        <v>0</v>
      </c>
      <c r="AR140" s="206"/>
      <c r="AS140" s="108"/>
      <c r="AT140" s="194"/>
      <c r="AU140" s="194"/>
      <c r="AV140" s="194"/>
      <c r="AW140" s="190"/>
      <c r="AX140" s="190"/>
      <c r="AY140" s="190"/>
      <c r="AZ140" s="190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0"/>
      <c r="EB140" s="190"/>
      <c r="EC140" s="190"/>
      <c r="ED140" s="190"/>
      <c r="EE140" s="190"/>
      <c r="EF140" s="190"/>
    </row>
    <row r="141" spans="1:136" s="72" customFormat="1" ht="15.75" customHeight="1" x14ac:dyDescent="0.25">
      <c r="A141" s="230"/>
      <c r="B141" s="179"/>
      <c r="C141" s="179">
        <v>321</v>
      </c>
      <c r="D141" s="567" t="s">
        <v>5</v>
      </c>
      <c r="E141" s="567"/>
      <c r="F141" s="567"/>
      <c r="G141" s="567"/>
      <c r="H141" s="76">
        <f t="shared" si="654"/>
        <v>0</v>
      </c>
      <c r="I141" s="80"/>
      <c r="J141" s="94"/>
      <c r="K141" s="82"/>
      <c r="L141" s="302"/>
      <c r="M141" s="118"/>
      <c r="N141" s="81"/>
      <c r="O141" s="81"/>
      <c r="P141" s="81"/>
      <c r="Q141" s="81"/>
      <c r="R141" s="81"/>
      <c r="S141" s="82"/>
      <c r="T141" s="28">
        <f t="shared" si="656"/>
        <v>0</v>
      </c>
      <c r="U141" s="80"/>
      <c r="V141" s="94"/>
      <c r="W141" s="82"/>
      <c r="X141" s="302"/>
      <c r="Y141" s="118"/>
      <c r="Z141" s="81"/>
      <c r="AA141" s="81"/>
      <c r="AB141" s="81"/>
      <c r="AC141" s="81"/>
      <c r="AD141" s="81"/>
      <c r="AE141" s="82"/>
      <c r="AF141" s="109">
        <f t="shared" si="658"/>
        <v>0</v>
      </c>
      <c r="AG141" s="29">
        <f t="shared" ref="AG141:AG144" si="680">I141+U141</f>
        <v>0</v>
      </c>
      <c r="AH141" s="92">
        <f t="shared" ref="AH141:AH144" si="681">J141+V141</f>
        <v>0</v>
      </c>
      <c r="AI141" s="31">
        <f t="shared" ref="AI141:AI144" si="682">K141+W141</f>
        <v>0</v>
      </c>
      <c r="AJ141" s="326">
        <f t="shared" ref="AJ141:AJ144" si="683">L141+X141</f>
        <v>0</v>
      </c>
      <c r="AK141" s="290">
        <f t="shared" ref="AK141:AK144" si="684">M141+Y141</f>
        <v>0</v>
      </c>
      <c r="AL141" s="30">
        <f t="shared" ref="AL141:AL144" si="685">N141+Z141</f>
        <v>0</v>
      </c>
      <c r="AM141" s="30">
        <f t="shared" ref="AM141:AM144" si="686">O141+AA141</f>
        <v>0</v>
      </c>
      <c r="AN141" s="30">
        <f t="shared" ref="AN141:AN144" si="687">P141+AB141</f>
        <v>0</v>
      </c>
      <c r="AO141" s="30">
        <f t="shared" ref="AO141:AO144" si="688">Q141+AC141</f>
        <v>0</v>
      </c>
      <c r="AP141" s="30">
        <f t="shared" ref="AP141:AP144" si="689">R141+AD141</f>
        <v>0</v>
      </c>
      <c r="AQ141" s="31">
        <f t="shared" ref="AQ141:AQ143" si="690">S141+AE141</f>
        <v>0</v>
      </c>
      <c r="AR141" s="206"/>
      <c r="AS141" s="89"/>
      <c r="AT141" s="388"/>
      <c r="AU141" s="388"/>
      <c r="AV141" s="388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25">
      <c r="A142" s="230"/>
      <c r="B142" s="179"/>
      <c r="C142" s="179">
        <v>322</v>
      </c>
      <c r="D142" s="567" t="s">
        <v>6</v>
      </c>
      <c r="E142" s="567"/>
      <c r="F142" s="567"/>
      <c r="G142" s="567"/>
      <c r="H142" s="76">
        <f t="shared" si="654"/>
        <v>90840</v>
      </c>
      <c r="I142" s="80">
        <v>90840</v>
      </c>
      <c r="J142" s="94"/>
      <c r="K142" s="82"/>
      <c r="L142" s="302"/>
      <c r="M142" s="118"/>
      <c r="N142" s="81"/>
      <c r="O142" s="81"/>
      <c r="P142" s="81"/>
      <c r="Q142" s="81"/>
      <c r="R142" s="81"/>
      <c r="S142" s="82"/>
      <c r="T142" s="28">
        <f t="shared" si="656"/>
        <v>0</v>
      </c>
      <c r="U142" s="80"/>
      <c r="V142" s="94"/>
      <c r="W142" s="82"/>
      <c r="X142" s="302"/>
      <c r="Y142" s="118"/>
      <c r="Z142" s="81"/>
      <c r="AA142" s="81"/>
      <c r="AB142" s="81"/>
      <c r="AC142" s="81"/>
      <c r="AD142" s="81"/>
      <c r="AE142" s="82"/>
      <c r="AF142" s="109">
        <f t="shared" si="658"/>
        <v>90840</v>
      </c>
      <c r="AG142" s="29">
        <f t="shared" si="680"/>
        <v>90840</v>
      </c>
      <c r="AH142" s="92">
        <f t="shared" si="681"/>
        <v>0</v>
      </c>
      <c r="AI142" s="31">
        <f t="shared" si="682"/>
        <v>0</v>
      </c>
      <c r="AJ142" s="326">
        <f t="shared" si="683"/>
        <v>0</v>
      </c>
      <c r="AK142" s="290">
        <f t="shared" si="684"/>
        <v>0</v>
      </c>
      <c r="AL142" s="30">
        <f t="shared" si="685"/>
        <v>0</v>
      </c>
      <c r="AM142" s="30">
        <f t="shared" si="686"/>
        <v>0</v>
      </c>
      <c r="AN142" s="30">
        <f t="shared" si="687"/>
        <v>0</v>
      </c>
      <c r="AO142" s="30">
        <f t="shared" si="688"/>
        <v>0</v>
      </c>
      <c r="AP142" s="30">
        <f t="shared" si="689"/>
        <v>0</v>
      </c>
      <c r="AQ142" s="31">
        <f t="shared" si="690"/>
        <v>0</v>
      </c>
      <c r="AR142" s="206"/>
      <c r="AS142" s="89"/>
      <c r="AT142" s="388"/>
      <c r="AU142" s="388"/>
      <c r="AV142" s="388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2" customFormat="1" ht="15.75" customHeight="1" x14ac:dyDescent="0.25">
      <c r="A143" s="230"/>
      <c r="B143" s="179"/>
      <c r="C143" s="179">
        <v>323</v>
      </c>
      <c r="D143" s="567" t="s">
        <v>7</v>
      </c>
      <c r="E143" s="567"/>
      <c r="F143" s="567"/>
      <c r="G143" s="567"/>
      <c r="H143" s="76">
        <f>SUM(I143:S143)</f>
        <v>297160</v>
      </c>
      <c r="I143" s="80">
        <v>297160</v>
      </c>
      <c r="J143" s="94"/>
      <c r="K143" s="82"/>
      <c r="L143" s="302"/>
      <c r="M143" s="118"/>
      <c r="N143" s="81"/>
      <c r="O143" s="81"/>
      <c r="P143" s="81"/>
      <c r="Q143" s="81"/>
      <c r="R143" s="81"/>
      <c r="S143" s="82"/>
      <c r="T143" s="28">
        <f>SUM(U143:AE143)</f>
        <v>0</v>
      </c>
      <c r="U143" s="80"/>
      <c r="V143" s="94"/>
      <c r="W143" s="82"/>
      <c r="X143" s="302"/>
      <c r="Y143" s="118"/>
      <c r="Z143" s="81"/>
      <c r="AA143" s="81"/>
      <c r="AB143" s="81"/>
      <c r="AC143" s="81"/>
      <c r="AD143" s="81"/>
      <c r="AE143" s="82"/>
      <c r="AF143" s="109">
        <f>SUM(AG143:AQ143)</f>
        <v>297160</v>
      </c>
      <c r="AG143" s="29">
        <f t="shared" si="680"/>
        <v>297160</v>
      </c>
      <c r="AH143" s="92">
        <f t="shared" si="681"/>
        <v>0</v>
      </c>
      <c r="AI143" s="31">
        <f t="shared" si="682"/>
        <v>0</v>
      </c>
      <c r="AJ143" s="326">
        <f t="shared" si="683"/>
        <v>0</v>
      </c>
      <c r="AK143" s="290">
        <f t="shared" si="684"/>
        <v>0</v>
      </c>
      <c r="AL143" s="30">
        <f t="shared" si="685"/>
        <v>0</v>
      </c>
      <c r="AM143" s="30">
        <f t="shared" si="686"/>
        <v>0</v>
      </c>
      <c r="AN143" s="30">
        <f t="shared" si="687"/>
        <v>0</v>
      </c>
      <c r="AO143" s="30">
        <f t="shared" si="688"/>
        <v>0</v>
      </c>
      <c r="AP143" s="30">
        <f t="shared" si="689"/>
        <v>0</v>
      </c>
      <c r="AQ143" s="31">
        <f t="shared" si="690"/>
        <v>0</v>
      </c>
      <c r="AR143" s="206"/>
      <c r="AS143" s="190"/>
      <c r="AT143" s="190"/>
      <c r="AU143" s="190"/>
      <c r="AV143" s="190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</row>
    <row r="144" spans="1:136" s="72" customFormat="1" ht="15.75" customHeight="1" x14ac:dyDescent="0.25">
      <c r="A144" s="230"/>
      <c r="B144" s="179"/>
      <c r="C144" s="179">
        <v>329</v>
      </c>
      <c r="D144" s="567" t="s">
        <v>8</v>
      </c>
      <c r="E144" s="567"/>
      <c r="F144" s="567"/>
      <c r="G144" s="574"/>
      <c r="H144" s="76">
        <f t="shared" ref="H144:H145" si="691">SUM(I144:S144)</f>
        <v>20000</v>
      </c>
      <c r="I144" s="80">
        <v>20000</v>
      </c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ref="T144:T145" si="692">SUM(U144:AE144)</f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ref="AF144:AF145" si="693">SUM(AG144:AQ144)</f>
        <v>20000</v>
      </c>
      <c r="AG144" s="29">
        <f t="shared" si="680"/>
        <v>20000</v>
      </c>
      <c r="AH144" s="92">
        <f t="shared" si="681"/>
        <v>0</v>
      </c>
      <c r="AI144" s="31">
        <f t="shared" si="682"/>
        <v>0</v>
      </c>
      <c r="AJ144" s="326">
        <f t="shared" si="683"/>
        <v>0</v>
      </c>
      <c r="AK144" s="290">
        <f t="shared" si="684"/>
        <v>0</v>
      </c>
      <c r="AL144" s="30">
        <f t="shared" si="685"/>
        <v>0</v>
      </c>
      <c r="AM144" s="30">
        <f t="shared" si="686"/>
        <v>0</v>
      </c>
      <c r="AN144" s="30">
        <f t="shared" si="687"/>
        <v>0</v>
      </c>
      <c r="AO144" s="30">
        <f t="shared" si="688"/>
        <v>0</v>
      </c>
      <c r="AP144" s="30">
        <f t="shared" si="689"/>
        <v>0</v>
      </c>
      <c r="AQ144" s="31">
        <f>S144+AE144</f>
        <v>0</v>
      </c>
      <c r="AR144" s="206"/>
      <c r="AS144" s="190"/>
      <c r="AT144" s="190"/>
      <c r="AU144" s="190"/>
      <c r="AV144" s="190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4" customFormat="1" ht="25.5" customHeight="1" x14ac:dyDescent="0.25">
      <c r="A145" s="436">
        <v>4</v>
      </c>
      <c r="B145" s="66"/>
      <c r="C145" s="66"/>
      <c r="D145" s="580" t="s">
        <v>17</v>
      </c>
      <c r="E145" s="580"/>
      <c r="F145" s="580"/>
      <c r="G145" s="581"/>
      <c r="H145" s="75">
        <f t="shared" si="691"/>
        <v>107000</v>
      </c>
      <c r="I145" s="77">
        <f>I146</f>
        <v>107000</v>
      </c>
      <c r="J145" s="61">
        <f>J146</f>
        <v>0</v>
      </c>
      <c r="K145" s="79">
        <f t="shared" ref="K145:AI146" si="694">K146</f>
        <v>0</v>
      </c>
      <c r="L145" s="301">
        <f t="shared" si="694"/>
        <v>0</v>
      </c>
      <c r="M145" s="95">
        <f t="shared" si="694"/>
        <v>0</v>
      </c>
      <c r="N145" s="78">
        <f t="shared" si="694"/>
        <v>0</v>
      </c>
      <c r="O145" s="78">
        <f t="shared" si="694"/>
        <v>0</v>
      </c>
      <c r="P145" s="78">
        <f t="shared" si="694"/>
        <v>0</v>
      </c>
      <c r="Q145" s="78">
        <f t="shared" si="694"/>
        <v>0</v>
      </c>
      <c r="R145" s="78">
        <f t="shared" si="694"/>
        <v>0</v>
      </c>
      <c r="S145" s="79">
        <f t="shared" si="694"/>
        <v>0</v>
      </c>
      <c r="T145" s="237">
        <f t="shared" si="692"/>
        <v>0</v>
      </c>
      <c r="U145" s="77">
        <f>U146</f>
        <v>0</v>
      </c>
      <c r="V145" s="61">
        <f>V146</f>
        <v>0</v>
      </c>
      <c r="W145" s="79">
        <f t="shared" si="694"/>
        <v>0</v>
      </c>
      <c r="X145" s="301">
        <f t="shared" si="694"/>
        <v>0</v>
      </c>
      <c r="Y145" s="95">
        <f t="shared" si="694"/>
        <v>0</v>
      </c>
      <c r="Z145" s="78">
        <f t="shared" si="694"/>
        <v>0</v>
      </c>
      <c r="AA145" s="78">
        <f t="shared" si="694"/>
        <v>0</v>
      </c>
      <c r="AB145" s="78">
        <f t="shared" si="694"/>
        <v>0</v>
      </c>
      <c r="AC145" s="78">
        <f t="shared" si="694"/>
        <v>0</v>
      </c>
      <c r="AD145" s="78">
        <f t="shared" si="694"/>
        <v>0</v>
      </c>
      <c r="AE145" s="79">
        <f t="shared" si="694"/>
        <v>0</v>
      </c>
      <c r="AF145" s="262">
        <f t="shared" si="693"/>
        <v>107000</v>
      </c>
      <c r="AG145" s="315">
        <f>AG146</f>
        <v>107000</v>
      </c>
      <c r="AH145" s="263">
        <f>AH146</f>
        <v>0</v>
      </c>
      <c r="AI145" s="239">
        <f t="shared" si="694"/>
        <v>0</v>
      </c>
      <c r="AJ145" s="303">
        <f t="shared" ref="AI145:AQ146" si="695">AJ146</f>
        <v>0</v>
      </c>
      <c r="AK145" s="240">
        <f t="shared" si="695"/>
        <v>0</v>
      </c>
      <c r="AL145" s="241">
        <f t="shared" si="695"/>
        <v>0</v>
      </c>
      <c r="AM145" s="241">
        <f t="shared" si="695"/>
        <v>0</v>
      </c>
      <c r="AN145" s="241">
        <f t="shared" si="695"/>
        <v>0</v>
      </c>
      <c r="AO145" s="241">
        <f t="shared" si="695"/>
        <v>0</v>
      </c>
      <c r="AP145" s="241">
        <f t="shared" si="695"/>
        <v>0</v>
      </c>
      <c r="AQ145" s="239">
        <f t="shared" si="695"/>
        <v>0</v>
      </c>
      <c r="AR145" s="206"/>
      <c r="AS145" s="89"/>
      <c r="AT145" s="388"/>
      <c r="AU145" s="388"/>
      <c r="AV145" s="388"/>
      <c r="AW145" s="62"/>
      <c r="AX145" s="62"/>
      <c r="AY145" s="62"/>
      <c r="AZ145" s="6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192"/>
      <c r="DG145" s="192"/>
      <c r="DH145" s="192"/>
      <c r="DI145" s="192"/>
      <c r="DJ145" s="192"/>
      <c r="DK145" s="192"/>
      <c r="DL145" s="192"/>
      <c r="DM145" s="192"/>
      <c r="DN145" s="192"/>
      <c r="DO145" s="192"/>
      <c r="DP145" s="192"/>
      <c r="DQ145" s="192"/>
      <c r="DR145" s="192"/>
      <c r="DS145" s="192"/>
      <c r="DT145" s="192"/>
      <c r="DU145" s="192"/>
      <c r="DV145" s="192"/>
      <c r="DW145" s="192"/>
      <c r="DX145" s="192"/>
      <c r="DY145" s="192"/>
      <c r="DZ145" s="192"/>
      <c r="EA145" s="192"/>
      <c r="EB145" s="192"/>
      <c r="EC145" s="192"/>
      <c r="ED145" s="192"/>
      <c r="EE145" s="192"/>
      <c r="EF145" s="192"/>
    </row>
    <row r="146" spans="1:136" s="73" customFormat="1" ht="24.75" customHeight="1" x14ac:dyDescent="0.25">
      <c r="A146" s="570">
        <v>42</v>
      </c>
      <c r="B146" s="571"/>
      <c r="C146" s="437"/>
      <c r="D146" s="572" t="s">
        <v>45</v>
      </c>
      <c r="E146" s="572"/>
      <c r="F146" s="572"/>
      <c r="G146" s="573"/>
      <c r="H146" s="75">
        <f>SUM(I146:S146)</f>
        <v>107000</v>
      </c>
      <c r="I146" s="77">
        <f>I147</f>
        <v>107000</v>
      </c>
      <c r="J146" s="61">
        <f>J147</f>
        <v>0</v>
      </c>
      <c r="K146" s="79">
        <f t="shared" si="694"/>
        <v>0</v>
      </c>
      <c r="L146" s="301">
        <f t="shared" si="694"/>
        <v>0</v>
      </c>
      <c r="M146" s="95">
        <f t="shared" si="694"/>
        <v>0</v>
      </c>
      <c r="N146" s="78">
        <f t="shared" si="694"/>
        <v>0</v>
      </c>
      <c r="O146" s="78">
        <f t="shared" si="694"/>
        <v>0</v>
      </c>
      <c r="P146" s="78">
        <f t="shared" si="694"/>
        <v>0</v>
      </c>
      <c r="Q146" s="78">
        <f t="shared" si="694"/>
        <v>0</v>
      </c>
      <c r="R146" s="78">
        <f t="shared" si="694"/>
        <v>0</v>
      </c>
      <c r="S146" s="79">
        <f t="shared" si="694"/>
        <v>0</v>
      </c>
      <c r="T146" s="237">
        <f>SUM(U146:AE146)</f>
        <v>0</v>
      </c>
      <c r="U146" s="77">
        <f>U147</f>
        <v>0</v>
      </c>
      <c r="V146" s="61">
        <f>V147</f>
        <v>0</v>
      </c>
      <c r="W146" s="79">
        <f t="shared" si="694"/>
        <v>0</v>
      </c>
      <c r="X146" s="301">
        <f t="shared" si="694"/>
        <v>0</v>
      </c>
      <c r="Y146" s="95">
        <f t="shared" si="694"/>
        <v>0</v>
      </c>
      <c r="Z146" s="78">
        <f t="shared" si="694"/>
        <v>0</v>
      </c>
      <c r="AA146" s="78">
        <f t="shared" si="694"/>
        <v>0</v>
      </c>
      <c r="AB146" s="78">
        <f t="shared" si="694"/>
        <v>0</v>
      </c>
      <c r="AC146" s="78">
        <f t="shared" si="694"/>
        <v>0</v>
      </c>
      <c r="AD146" s="78">
        <f t="shared" si="694"/>
        <v>0</v>
      </c>
      <c r="AE146" s="79">
        <f t="shared" si="694"/>
        <v>0</v>
      </c>
      <c r="AF146" s="262">
        <f>SUM(AG146:AQ146)</f>
        <v>107000</v>
      </c>
      <c r="AG146" s="315">
        <f>AG147</f>
        <v>107000</v>
      </c>
      <c r="AH146" s="263">
        <f>AH147</f>
        <v>0</v>
      </c>
      <c r="AI146" s="239">
        <f t="shared" si="695"/>
        <v>0</v>
      </c>
      <c r="AJ146" s="303">
        <f t="shared" si="695"/>
        <v>0</v>
      </c>
      <c r="AK146" s="240">
        <f t="shared" si="695"/>
        <v>0</v>
      </c>
      <c r="AL146" s="241">
        <f t="shared" si="695"/>
        <v>0</v>
      </c>
      <c r="AM146" s="241">
        <f t="shared" si="695"/>
        <v>0</v>
      </c>
      <c r="AN146" s="241">
        <f t="shared" si="695"/>
        <v>0</v>
      </c>
      <c r="AO146" s="241">
        <f t="shared" si="695"/>
        <v>0</v>
      </c>
      <c r="AP146" s="241">
        <f t="shared" si="695"/>
        <v>0</v>
      </c>
      <c r="AQ146" s="239">
        <f t="shared" si="695"/>
        <v>0</v>
      </c>
      <c r="AR146" s="206"/>
      <c r="AS146" s="89"/>
      <c r="AT146" s="388"/>
      <c r="AU146" s="388"/>
      <c r="AV146" s="388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</row>
    <row r="147" spans="1:136" s="72" customFormat="1" ht="15" x14ac:dyDescent="0.25">
      <c r="A147" s="230"/>
      <c r="B147" s="179"/>
      <c r="C147" s="179">
        <v>422</v>
      </c>
      <c r="D147" s="567" t="s">
        <v>11</v>
      </c>
      <c r="E147" s="567"/>
      <c r="F147" s="567"/>
      <c r="G147" s="574"/>
      <c r="H147" s="76">
        <f>SUM(I147:S147)</f>
        <v>107000</v>
      </c>
      <c r="I147" s="80">
        <v>107000</v>
      </c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107000</v>
      </c>
      <c r="AG147" s="29">
        <f t="shared" ref="AG147" si="696">I147+U147</f>
        <v>107000</v>
      </c>
      <c r="AH147" s="92">
        <f t="shared" ref="AH147" si="697">J147+V147</f>
        <v>0</v>
      </c>
      <c r="AI147" s="31">
        <f t="shared" ref="AI147" si="698">K147+W147</f>
        <v>0</v>
      </c>
      <c r="AJ147" s="326">
        <f t="shared" ref="AJ147" si="699">L147+X147</f>
        <v>0</v>
      </c>
      <c r="AK147" s="290">
        <f t="shared" ref="AK147" si="700">M147+Y147</f>
        <v>0</v>
      </c>
      <c r="AL147" s="30">
        <f t="shared" ref="AL147" si="701">N147+Z147</f>
        <v>0</v>
      </c>
      <c r="AM147" s="30">
        <f t="shared" ref="AM147" si="702">O147+AA147</f>
        <v>0</v>
      </c>
      <c r="AN147" s="30">
        <f t="shared" ref="AN147" si="703">P147+AB147</f>
        <v>0</v>
      </c>
      <c r="AO147" s="30">
        <f t="shared" ref="AO147" si="704">Q147+AC147</f>
        <v>0</v>
      </c>
      <c r="AP147" s="30">
        <f t="shared" ref="AP147" si="705">R147+AD147</f>
        <v>0</v>
      </c>
      <c r="AQ147" s="31">
        <f t="shared" ref="AQ147" si="706">S147+AE147</f>
        <v>0</v>
      </c>
      <c r="AR147" s="206"/>
      <c r="AS147" s="89"/>
      <c r="AT147" s="388"/>
      <c r="AU147" s="388"/>
      <c r="AV147" s="388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272" customFormat="1" ht="12.75" customHeight="1" x14ac:dyDescent="0.25">
      <c r="A148" s="270"/>
      <c r="B148" s="271"/>
      <c r="D148" s="273"/>
      <c r="E148" s="273"/>
      <c r="F148" s="273"/>
      <c r="G148" s="273"/>
      <c r="I148" s="640"/>
      <c r="J148" s="640"/>
      <c r="K148" s="640"/>
      <c r="L148" s="640"/>
      <c r="M148" s="640"/>
      <c r="N148" s="640"/>
      <c r="O148" s="640"/>
      <c r="P148" s="640"/>
      <c r="Q148" s="640"/>
      <c r="R148" s="640"/>
      <c r="S148" s="640"/>
      <c r="T148" s="391"/>
      <c r="U148" s="640"/>
      <c r="V148" s="640"/>
      <c r="W148" s="640"/>
      <c r="X148" s="640"/>
      <c r="Y148" s="640"/>
      <c r="Z148" s="640"/>
      <c r="AA148" s="640"/>
      <c r="AB148" s="640"/>
      <c r="AC148" s="640"/>
      <c r="AD148" s="640"/>
      <c r="AE148" s="640"/>
      <c r="AF148" s="276"/>
      <c r="AG148" s="568"/>
      <c r="AH148" s="568"/>
      <c r="AI148" s="568"/>
      <c r="AJ148" s="568"/>
      <c r="AK148" s="568"/>
      <c r="AL148" s="568"/>
      <c r="AM148" s="568"/>
      <c r="AN148" s="568"/>
      <c r="AO148" s="568"/>
      <c r="AP148" s="568"/>
      <c r="AQ148" s="569"/>
      <c r="AR148" s="274"/>
      <c r="AS148" s="310"/>
      <c r="AT148" s="310"/>
      <c r="AU148" s="310"/>
      <c r="AV148" s="310"/>
      <c r="AW148" s="275"/>
      <c r="AX148" s="275"/>
      <c r="AY148" s="275"/>
      <c r="AZ148" s="275"/>
      <c r="BA148" s="275"/>
      <c r="BB148" s="275"/>
      <c r="BC148" s="275"/>
      <c r="BD148" s="275"/>
      <c r="BE148" s="275"/>
      <c r="BF148" s="275"/>
      <c r="BG148" s="275"/>
      <c r="BH148" s="275"/>
      <c r="BI148" s="275"/>
      <c r="BJ148" s="275"/>
      <c r="BK148" s="275"/>
      <c r="BL148" s="275"/>
      <c r="BM148" s="275"/>
      <c r="BN148" s="275"/>
      <c r="BO148" s="275"/>
      <c r="BP148" s="276"/>
      <c r="BQ148" s="276"/>
      <c r="BR148" s="276"/>
      <c r="BS148" s="276"/>
      <c r="BT148" s="276"/>
      <c r="BU148" s="276"/>
      <c r="BV148" s="276"/>
      <c r="BW148" s="276"/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76"/>
      <c r="CO148" s="276"/>
      <c r="CP148" s="276"/>
      <c r="CQ148" s="276"/>
      <c r="CR148" s="276"/>
      <c r="CS148" s="276"/>
      <c r="CT148" s="276"/>
      <c r="CU148" s="276"/>
      <c r="CV148" s="276"/>
      <c r="CW148" s="276"/>
      <c r="CX148" s="276"/>
      <c r="CY148" s="276"/>
      <c r="CZ148" s="276"/>
      <c r="DA148" s="276"/>
      <c r="DB148" s="276"/>
      <c r="DC148" s="276"/>
      <c r="DD148" s="276"/>
      <c r="DE148" s="276"/>
      <c r="DF148" s="276"/>
      <c r="DG148" s="276"/>
      <c r="DH148" s="276"/>
      <c r="DI148" s="276"/>
      <c r="DJ148" s="276"/>
      <c r="DK148" s="276"/>
      <c r="DL148" s="276"/>
      <c r="DM148" s="276"/>
      <c r="DN148" s="276"/>
      <c r="DO148" s="276"/>
      <c r="DP148" s="276"/>
      <c r="DQ148" s="276"/>
      <c r="DR148" s="276"/>
      <c r="DS148" s="276"/>
      <c r="DT148" s="276"/>
      <c r="DU148" s="276"/>
      <c r="DV148" s="276"/>
      <c r="DW148" s="276"/>
      <c r="DX148" s="276"/>
      <c r="DY148" s="276"/>
      <c r="DZ148" s="276"/>
      <c r="EA148" s="276"/>
      <c r="EB148" s="276"/>
      <c r="EC148" s="276"/>
      <c r="ED148" s="276"/>
      <c r="EE148" s="276"/>
      <c r="EF148" s="276"/>
    </row>
    <row r="149" spans="1:136" s="62" customFormat="1" ht="10.5" customHeight="1" x14ac:dyDescent="0.25">
      <c r="A149" s="232"/>
      <c r="B149" s="87"/>
      <c r="C149" s="87"/>
      <c r="D149" s="88"/>
      <c r="E149" s="88"/>
      <c r="F149" s="88"/>
      <c r="G149" s="88"/>
      <c r="H149" s="91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1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1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125"/>
      <c r="AR149" s="206"/>
      <c r="AS149" s="577"/>
      <c r="AT149" s="577"/>
      <c r="AU149" s="577"/>
      <c r="AV149" s="57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</row>
    <row r="150" spans="1:136" s="74" customFormat="1" ht="25.9" customHeight="1" x14ac:dyDescent="0.25">
      <c r="A150" s="575" t="s">
        <v>291</v>
      </c>
      <c r="B150" s="576"/>
      <c r="C150" s="576"/>
      <c r="D150" s="578" t="s">
        <v>299</v>
      </c>
      <c r="E150" s="578"/>
      <c r="F150" s="578"/>
      <c r="G150" s="579"/>
      <c r="H150" s="83">
        <f>SUM(I150:S150)</f>
        <v>0</v>
      </c>
      <c r="I150" s="84">
        <f>I151</f>
        <v>0</v>
      </c>
      <c r="J150" s="285">
        <f>J151</f>
        <v>0</v>
      </c>
      <c r="K150" s="86">
        <f t="shared" ref="K150:AI151" si="707">K151</f>
        <v>0</v>
      </c>
      <c r="L150" s="300">
        <f t="shared" si="707"/>
        <v>0</v>
      </c>
      <c r="M150" s="120">
        <f t="shared" si="707"/>
        <v>0</v>
      </c>
      <c r="N150" s="85">
        <f t="shared" si="707"/>
        <v>0</v>
      </c>
      <c r="O150" s="85">
        <f t="shared" si="707"/>
        <v>0</v>
      </c>
      <c r="P150" s="85">
        <f t="shared" si="707"/>
        <v>0</v>
      </c>
      <c r="Q150" s="85">
        <f t="shared" si="707"/>
        <v>0</v>
      </c>
      <c r="R150" s="85">
        <f t="shared" si="707"/>
        <v>0</v>
      </c>
      <c r="S150" s="86">
        <f t="shared" si="707"/>
        <v>0</v>
      </c>
      <c r="T150" s="245">
        <f>SUM(U150:AE150)</f>
        <v>0</v>
      </c>
      <c r="U150" s="84">
        <f>U151</f>
        <v>0</v>
      </c>
      <c r="V150" s="285">
        <f>V151</f>
        <v>0</v>
      </c>
      <c r="W150" s="86">
        <f t="shared" si="707"/>
        <v>0</v>
      </c>
      <c r="X150" s="300">
        <f t="shared" si="707"/>
        <v>0</v>
      </c>
      <c r="Y150" s="120">
        <f t="shared" si="707"/>
        <v>0</v>
      </c>
      <c r="Z150" s="85">
        <f t="shared" si="707"/>
        <v>0</v>
      </c>
      <c r="AA150" s="85">
        <f t="shared" si="707"/>
        <v>0</v>
      </c>
      <c r="AB150" s="85">
        <f t="shared" si="707"/>
        <v>0</v>
      </c>
      <c r="AC150" s="85">
        <f t="shared" si="707"/>
        <v>0</v>
      </c>
      <c r="AD150" s="85">
        <f t="shared" si="707"/>
        <v>0</v>
      </c>
      <c r="AE150" s="86">
        <f t="shared" si="707"/>
        <v>0</v>
      </c>
      <c r="AF150" s="261">
        <f>SUM(AG150:AQ150)</f>
        <v>0</v>
      </c>
      <c r="AG150" s="468">
        <f>AG151</f>
        <v>0</v>
      </c>
      <c r="AH150" s="469">
        <f>AH151</f>
        <v>0</v>
      </c>
      <c r="AI150" s="470">
        <f t="shared" si="707"/>
        <v>0</v>
      </c>
      <c r="AJ150" s="471">
        <f t="shared" ref="AI150:AQ151" si="708">AJ151</f>
        <v>0</v>
      </c>
      <c r="AK150" s="472">
        <f t="shared" si="708"/>
        <v>0</v>
      </c>
      <c r="AL150" s="473">
        <f t="shared" si="708"/>
        <v>0</v>
      </c>
      <c r="AM150" s="473">
        <f t="shared" si="708"/>
        <v>0</v>
      </c>
      <c r="AN150" s="473">
        <f t="shared" si="708"/>
        <v>0</v>
      </c>
      <c r="AO150" s="473">
        <f t="shared" si="708"/>
        <v>0</v>
      </c>
      <c r="AP150" s="473">
        <f t="shared" si="708"/>
        <v>0</v>
      </c>
      <c r="AQ150" s="470">
        <f t="shared" si="708"/>
        <v>0</v>
      </c>
      <c r="AR150" s="206"/>
      <c r="AS150" s="124"/>
      <c r="AT150" s="196"/>
      <c r="AU150" s="196"/>
      <c r="AV150" s="196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  <c r="DM150" s="192"/>
      <c r="DN150" s="192"/>
      <c r="DO150" s="192"/>
      <c r="DP150" s="192"/>
      <c r="DQ150" s="192"/>
      <c r="DR150" s="192"/>
      <c r="DS150" s="192"/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</row>
    <row r="151" spans="1:136" s="74" customFormat="1" ht="15.75" customHeight="1" x14ac:dyDescent="0.25">
      <c r="A151" s="436">
        <v>3</v>
      </c>
      <c r="B151" s="68"/>
      <c r="C151" s="90"/>
      <c r="D151" s="613" t="s">
        <v>16</v>
      </c>
      <c r="E151" s="613"/>
      <c r="F151" s="613"/>
      <c r="G151" s="614"/>
      <c r="H151" s="75">
        <f t="shared" ref="H151:H154" si="709">SUM(I151:S151)</f>
        <v>0</v>
      </c>
      <c r="I151" s="77">
        <f>I152</f>
        <v>0</v>
      </c>
      <c r="J151" s="61">
        <f>J152</f>
        <v>0</v>
      </c>
      <c r="K151" s="79">
        <f t="shared" si="707"/>
        <v>0</v>
      </c>
      <c r="L151" s="301">
        <f t="shared" si="707"/>
        <v>0</v>
      </c>
      <c r="M151" s="95">
        <f t="shared" si="707"/>
        <v>0</v>
      </c>
      <c r="N151" s="78">
        <f t="shared" si="707"/>
        <v>0</v>
      </c>
      <c r="O151" s="78">
        <f t="shared" si="707"/>
        <v>0</v>
      </c>
      <c r="P151" s="78">
        <f t="shared" si="707"/>
        <v>0</v>
      </c>
      <c r="Q151" s="78">
        <f t="shared" si="707"/>
        <v>0</v>
      </c>
      <c r="R151" s="78">
        <f t="shared" si="707"/>
        <v>0</v>
      </c>
      <c r="S151" s="79">
        <f t="shared" si="707"/>
        <v>0</v>
      </c>
      <c r="T151" s="237">
        <f t="shared" ref="T151:T154" si="710">SUM(U151:AE151)</f>
        <v>0</v>
      </c>
      <c r="U151" s="77">
        <f>U152</f>
        <v>0</v>
      </c>
      <c r="V151" s="61">
        <f>V152</f>
        <v>0</v>
      </c>
      <c r="W151" s="79">
        <f t="shared" si="707"/>
        <v>0</v>
      </c>
      <c r="X151" s="301">
        <f t="shared" si="707"/>
        <v>0</v>
      </c>
      <c r="Y151" s="95">
        <f t="shared" si="707"/>
        <v>0</v>
      </c>
      <c r="Z151" s="78">
        <f t="shared" si="707"/>
        <v>0</v>
      </c>
      <c r="AA151" s="78">
        <f t="shared" si="707"/>
        <v>0</v>
      </c>
      <c r="AB151" s="78">
        <f t="shared" si="707"/>
        <v>0</v>
      </c>
      <c r="AC151" s="78">
        <f t="shared" si="707"/>
        <v>0</v>
      </c>
      <c r="AD151" s="78">
        <f t="shared" si="707"/>
        <v>0</v>
      </c>
      <c r="AE151" s="79">
        <f t="shared" si="707"/>
        <v>0</v>
      </c>
      <c r="AF151" s="262">
        <f t="shared" ref="AF151:AF154" si="711">SUM(AG151:AQ151)</f>
        <v>0</v>
      </c>
      <c r="AG151" s="315">
        <f>AG152</f>
        <v>0</v>
      </c>
      <c r="AH151" s="263">
        <f>AH152</f>
        <v>0</v>
      </c>
      <c r="AI151" s="239">
        <f t="shared" si="708"/>
        <v>0</v>
      </c>
      <c r="AJ151" s="303">
        <f t="shared" si="708"/>
        <v>0</v>
      </c>
      <c r="AK151" s="240">
        <f t="shared" si="708"/>
        <v>0</v>
      </c>
      <c r="AL151" s="241">
        <f t="shared" si="708"/>
        <v>0</v>
      </c>
      <c r="AM151" s="241">
        <f t="shared" si="708"/>
        <v>0</v>
      </c>
      <c r="AN151" s="241">
        <f t="shared" si="708"/>
        <v>0</v>
      </c>
      <c r="AO151" s="241">
        <f t="shared" si="708"/>
        <v>0</v>
      </c>
      <c r="AP151" s="241">
        <f t="shared" si="708"/>
        <v>0</v>
      </c>
      <c r="AQ151" s="239">
        <f t="shared" si="708"/>
        <v>0</v>
      </c>
      <c r="AR151" s="206"/>
      <c r="AS151" s="89"/>
      <c r="AT151" s="388"/>
      <c r="AU151" s="388"/>
      <c r="AV151" s="388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3" customFormat="1" ht="15.75" customHeight="1" x14ac:dyDescent="0.25">
      <c r="A152" s="570">
        <v>32</v>
      </c>
      <c r="B152" s="571"/>
      <c r="C152" s="90"/>
      <c r="D152" s="572" t="s">
        <v>4</v>
      </c>
      <c r="E152" s="572"/>
      <c r="F152" s="572"/>
      <c r="G152" s="573"/>
      <c r="H152" s="75">
        <f t="shared" si="709"/>
        <v>0</v>
      </c>
      <c r="I152" s="77">
        <f>SUM(I153:I156)</f>
        <v>0</v>
      </c>
      <c r="J152" s="61">
        <f>SUM(J153:J156)</f>
        <v>0</v>
      </c>
      <c r="K152" s="79">
        <f>SUM(K153:K156)</f>
        <v>0</v>
      </c>
      <c r="L152" s="301">
        <f t="shared" ref="L152:S152" si="712">SUM(L153:L156)</f>
        <v>0</v>
      </c>
      <c r="M152" s="95">
        <f t="shared" si="712"/>
        <v>0</v>
      </c>
      <c r="N152" s="78">
        <f t="shared" si="712"/>
        <v>0</v>
      </c>
      <c r="O152" s="78">
        <f t="shared" ref="O152" si="713">SUM(O153:O156)</f>
        <v>0</v>
      </c>
      <c r="P152" s="78">
        <f t="shared" si="712"/>
        <v>0</v>
      </c>
      <c r="Q152" s="78">
        <f t="shared" si="712"/>
        <v>0</v>
      </c>
      <c r="R152" s="78">
        <f t="shared" si="712"/>
        <v>0</v>
      </c>
      <c r="S152" s="79">
        <f t="shared" si="712"/>
        <v>0</v>
      </c>
      <c r="T152" s="237">
        <f t="shared" si="710"/>
        <v>0</v>
      </c>
      <c r="U152" s="77">
        <f>SUM(U153:U156)</f>
        <v>0</v>
      </c>
      <c r="V152" s="61">
        <f>SUM(V153:V156)</f>
        <v>0</v>
      </c>
      <c r="W152" s="79">
        <f t="shared" ref="W152:AE152" si="714">SUM(W153:W156)</f>
        <v>0</v>
      </c>
      <c r="X152" s="301">
        <f t="shared" si="714"/>
        <v>0</v>
      </c>
      <c r="Y152" s="95">
        <f t="shared" si="714"/>
        <v>0</v>
      </c>
      <c r="Z152" s="78">
        <f t="shared" si="714"/>
        <v>0</v>
      </c>
      <c r="AA152" s="78">
        <f t="shared" ref="AA152" si="715">SUM(AA153:AA156)</f>
        <v>0</v>
      </c>
      <c r="AB152" s="78">
        <f t="shared" si="714"/>
        <v>0</v>
      </c>
      <c r="AC152" s="78">
        <f t="shared" si="714"/>
        <v>0</v>
      </c>
      <c r="AD152" s="78">
        <f t="shared" si="714"/>
        <v>0</v>
      </c>
      <c r="AE152" s="79">
        <f t="shared" si="714"/>
        <v>0</v>
      </c>
      <c r="AF152" s="262">
        <f t="shared" si="711"/>
        <v>0</v>
      </c>
      <c r="AG152" s="315">
        <f>SUM(AG153:AG156)</f>
        <v>0</v>
      </c>
      <c r="AH152" s="263">
        <f>SUM(AH153:AH156)</f>
        <v>0</v>
      </c>
      <c r="AI152" s="239">
        <f t="shared" ref="AI152:AQ152" si="716">SUM(AI153:AI156)</f>
        <v>0</v>
      </c>
      <c r="AJ152" s="303">
        <f t="shared" si="716"/>
        <v>0</v>
      </c>
      <c r="AK152" s="240">
        <f t="shared" si="716"/>
        <v>0</v>
      </c>
      <c r="AL152" s="241">
        <f t="shared" si="716"/>
        <v>0</v>
      </c>
      <c r="AM152" s="241">
        <f t="shared" ref="AM152" si="717">SUM(AM153:AM156)</f>
        <v>0</v>
      </c>
      <c r="AN152" s="241">
        <f t="shared" si="716"/>
        <v>0</v>
      </c>
      <c r="AO152" s="241">
        <f t="shared" si="716"/>
        <v>0</v>
      </c>
      <c r="AP152" s="241">
        <f t="shared" si="716"/>
        <v>0</v>
      </c>
      <c r="AQ152" s="239">
        <f t="shared" si="716"/>
        <v>0</v>
      </c>
      <c r="AR152" s="206"/>
      <c r="AS152" s="89"/>
      <c r="AT152" s="388"/>
      <c r="AU152" s="388"/>
      <c r="AV152" s="388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</row>
    <row r="153" spans="1:136" s="72" customFormat="1" ht="15.75" customHeight="1" x14ac:dyDescent="0.25">
      <c r="A153" s="230"/>
      <c r="B153" s="179"/>
      <c r="C153" s="179">
        <v>321</v>
      </c>
      <c r="D153" s="567" t="s">
        <v>5</v>
      </c>
      <c r="E153" s="567"/>
      <c r="F153" s="567"/>
      <c r="G153" s="574"/>
      <c r="H153" s="76">
        <f t="shared" si="709"/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si="710"/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si="711"/>
        <v>0</v>
      </c>
      <c r="AG153" s="29">
        <f t="shared" ref="AG153:AG156" si="718">I153+U153</f>
        <v>0</v>
      </c>
      <c r="AH153" s="92">
        <f t="shared" ref="AH153:AH156" si="719">J153+V153</f>
        <v>0</v>
      </c>
      <c r="AI153" s="31">
        <f t="shared" ref="AI153:AI156" si="720">K153+W153</f>
        <v>0</v>
      </c>
      <c r="AJ153" s="326">
        <f t="shared" ref="AJ153:AJ156" si="721">L153+X153</f>
        <v>0</v>
      </c>
      <c r="AK153" s="290">
        <f t="shared" ref="AK153:AK156" si="722">M153+Y153</f>
        <v>0</v>
      </c>
      <c r="AL153" s="30">
        <f t="shared" ref="AL153:AL156" si="723">N153+Z153</f>
        <v>0</v>
      </c>
      <c r="AM153" s="30">
        <f t="shared" ref="AM153:AM156" si="724">O153+AA153</f>
        <v>0</v>
      </c>
      <c r="AN153" s="30">
        <f t="shared" ref="AN153:AN156" si="725">P153+AB153</f>
        <v>0</v>
      </c>
      <c r="AO153" s="30">
        <f t="shared" ref="AO153:AO156" si="726">Q153+AC153</f>
        <v>0</v>
      </c>
      <c r="AP153" s="30">
        <f t="shared" ref="AP153:AP156" si="727">R153+AD153</f>
        <v>0</v>
      </c>
      <c r="AQ153" s="31">
        <f t="shared" ref="AQ153:AQ156" si="728">S153+AE153</f>
        <v>0</v>
      </c>
      <c r="AR153" s="206"/>
      <c r="AS153" s="89"/>
      <c r="AT153" s="388"/>
      <c r="AU153" s="388"/>
      <c r="AV153" s="388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72" customFormat="1" ht="15.75" customHeight="1" x14ac:dyDescent="0.25">
      <c r="A154" s="230"/>
      <c r="B154" s="179"/>
      <c r="C154" s="179">
        <v>322</v>
      </c>
      <c r="D154" s="567" t="s">
        <v>6</v>
      </c>
      <c r="E154" s="567"/>
      <c r="F154" s="567"/>
      <c r="G154" s="574"/>
      <c r="H154" s="76">
        <f t="shared" si="709"/>
        <v>0</v>
      </c>
      <c r="I154" s="80"/>
      <c r="J154" s="94"/>
      <c r="K154" s="82"/>
      <c r="L154" s="302"/>
      <c r="M154" s="118"/>
      <c r="N154" s="81"/>
      <c r="O154" s="81"/>
      <c r="P154" s="81"/>
      <c r="Q154" s="81"/>
      <c r="R154" s="81"/>
      <c r="S154" s="82"/>
      <c r="T154" s="28">
        <f t="shared" si="710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1"/>
        <v>0</v>
      </c>
      <c r="AG154" s="29">
        <f t="shared" si="718"/>
        <v>0</v>
      </c>
      <c r="AH154" s="92">
        <f t="shared" si="719"/>
        <v>0</v>
      </c>
      <c r="AI154" s="31">
        <f t="shared" si="720"/>
        <v>0</v>
      </c>
      <c r="AJ154" s="326">
        <f t="shared" si="721"/>
        <v>0</v>
      </c>
      <c r="AK154" s="290">
        <f t="shared" si="722"/>
        <v>0</v>
      </c>
      <c r="AL154" s="30">
        <f t="shared" si="723"/>
        <v>0</v>
      </c>
      <c r="AM154" s="30">
        <f t="shared" si="724"/>
        <v>0</v>
      </c>
      <c r="AN154" s="30">
        <f t="shared" si="725"/>
        <v>0</v>
      </c>
      <c r="AO154" s="30">
        <f t="shared" si="726"/>
        <v>0</v>
      </c>
      <c r="AP154" s="30">
        <f t="shared" si="727"/>
        <v>0</v>
      </c>
      <c r="AQ154" s="31">
        <f t="shared" si="728"/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25">
      <c r="A155" s="230"/>
      <c r="B155" s="179"/>
      <c r="C155" s="179">
        <v>323</v>
      </c>
      <c r="D155" s="567" t="s">
        <v>7</v>
      </c>
      <c r="E155" s="567"/>
      <c r="F155" s="567"/>
      <c r="G155" s="574"/>
      <c r="H155" s="76">
        <f>SUM(I155:S155)</f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>SUM(U155:AE155)</f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>SUM(AG155:AQ155)</f>
        <v>0</v>
      </c>
      <c r="AG155" s="29">
        <f t="shared" si="718"/>
        <v>0</v>
      </c>
      <c r="AH155" s="92">
        <f t="shared" si="719"/>
        <v>0</v>
      </c>
      <c r="AI155" s="31">
        <f t="shared" si="720"/>
        <v>0</v>
      </c>
      <c r="AJ155" s="326">
        <f t="shared" si="721"/>
        <v>0</v>
      </c>
      <c r="AK155" s="290">
        <f t="shared" si="722"/>
        <v>0</v>
      </c>
      <c r="AL155" s="30">
        <f t="shared" si="723"/>
        <v>0</v>
      </c>
      <c r="AM155" s="30">
        <f t="shared" si="724"/>
        <v>0</v>
      </c>
      <c r="AN155" s="30">
        <f t="shared" si="725"/>
        <v>0</v>
      </c>
      <c r="AO155" s="30">
        <f t="shared" si="726"/>
        <v>0</v>
      </c>
      <c r="AP155" s="30">
        <f t="shared" si="727"/>
        <v>0</v>
      </c>
      <c r="AQ155" s="31">
        <f t="shared" si="728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0"/>
      <c r="B156" s="179"/>
      <c r="C156" s="179">
        <v>329</v>
      </c>
      <c r="D156" s="567" t="s">
        <v>8</v>
      </c>
      <c r="E156" s="567"/>
      <c r="F156" s="567"/>
      <c r="G156" s="574"/>
      <c r="H156" s="76">
        <f t="shared" ref="H156" si="729">SUM(I156:S156)</f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ref="T156" si="730">SUM(U156:AE156)</f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ref="AF156" si="731">SUM(AG156:AQ156)</f>
        <v>0</v>
      </c>
      <c r="AG156" s="29">
        <f t="shared" si="718"/>
        <v>0</v>
      </c>
      <c r="AH156" s="92">
        <f t="shared" si="719"/>
        <v>0</v>
      </c>
      <c r="AI156" s="31">
        <f t="shared" si="720"/>
        <v>0</v>
      </c>
      <c r="AJ156" s="326">
        <f t="shared" si="721"/>
        <v>0</v>
      </c>
      <c r="AK156" s="290">
        <f t="shared" si="722"/>
        <v>0</v>
      </c>
      <c r="AL156" s="30">
        <f t="shared" si="723"/>
        <v>0</v>
      </c>
      <c r="AM156" s="30">
        <f t="shared" si="724"/>
        <v>0</v>
      </c>
      <c r="AN156" s="30">
        <f t="shared" si="725"/>
        <v>0</v>
      </c>
      <c r="AO156" s="30">
        <f t="shared" si="726"/>
        <v>0</v>
      </c>
      <c r="AP156" s="30">
        <f t="shared" si="727"/>
        <v>0</v>
      </c>
      <c r="AQ156" s="31">
        <f t="shared" si="728"/>
        <v>0</v>
      </c>
      <c r="AR156" s="206"/>
      <c r="AS156" s="190"/>
      <c r="AT156" s="190"/>
      <c r="AU156" s="190"/>
      <c r="AV156" s="190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272" customFormat="1" ht="12.75" customHeight="1" x14ac:dyDescent="0.25">
      <c r="A157" s="270"/>
      <c r="B157" s="271"/>
      <c r="D157" s="273"/>
      <c r="E157" s="273"/>
      <c r="F157" s="273"/>
      <c r="G157" s="273"/>
      <c r="I157" s="640"/>
      <c r="J157" s="640"/>
      <c r="K157" s="640"/>
      <c r="L157" s="640"/>
      <c r="M157" s="640"/>
      <c r="N157" s="640"/>
      <c r="O157" s="640"/>
      <c r="P157" s="640"/>
      <c r="Q157" s="640"/>
      <c r="R157" s="640"/>
      <c r="S157" s="640"/>
      <c r="T157" s="391"/>
      <c r="U157" s="640"/>
      <c r="V157" s="640"/>
      <c r="W157" s="640"/>
      <c r="X157" s="640"/>
      <c r="Y157" s="640"/>
      <c r="Z157" s="640"/>
      <c r="AA157" s="640"/>
      <c r="AB157" s="640"/>
      <c r="AC157" s="640"/>
      <c r="AD157" s="640"/>
      <c r="AE157" s="640"/>
      <c r="AF157" s="276"/>
      <c r="AG157" s="568"/>
      <c r="AH157" s="568"/>
      <c r="AI157" s="568"/>
      <c r="AJ157" s="568"/>
      <c r="AK157" s="568"/>
      <c r="AL157" s="568"/>
      <c r="AM157" s="568"/>
      <c r="AN157" s="568"/>
      <c r="AO157" s="568"/>
      <c r="AP157" s="568"/>
      <c r="AQ157" s="569"/>
      <c r="AR157" s="274"/>
      <c r="AS157" s="310"/>
      <c r="AT157" s="310"/>
      <c r="AU157" s="310"/>
      <c r="AV157" s="310"/>
      <c r="AW157" s="275"/>
      <c r="AX157" s="275"/>
      <c r="AY157" s="275"/>
      <c r="AZ157" s="275"/>
      <c r="BA157" s="275"/>
      <c r="BB157" s="275"/>
      <c r="BC157" s="275"/>
      <c r="BD157" s="275"/>
      <c r="BE157" s="275"/>
      <c r="BF157" s="275"/>
      <c r="BG157" s="275"/>
      <c r="BH157" s="275"/>
      <c r="BI157" s="275"/>
      <c r="BJ157" s="275"/>
      <c r="BK157" s="275"/>
      <c r="BL157" s="275"/>
      <c r="BM157" s="275"/>
      <c r="BN157" s="275"/>
      <c r="BO157" s="275"/>
      <c r="BP157" s="276"/>
      <c r="BQ157" s="276"/>
      <c r="BR157" s="276"/>
      <c r="BS157" s="276"/>
      <c r="BT157" s="276"/>
      <c r="BU157" s="276"/>
      <c r="BV157" s="276"/>
      <c r="BW157" s="276"/>
      <c r="BX157" s="276"/>
      <c r="BY157" s="276"/>
      <c r="BZ157" s="276"/>
      <c r="CA157" s="276"/>
      <c r="CB157" s="276"/>
      <c r="CC157" s="276"/>
      <c r="CD157" s="276"/>
      <c r="CE157" s="276"/>
      <c r="CF157" s="276"/>
      <c r="CG157" s="276"/>
      <c r="CH157" s="276"/>
      <c r="CI157" s="276"/>
      <c r="CJ157" s="276"/>
      <c r="CK157" s="276"/>
      <c r="CL157" s="276"/>
      <c r="CM157" s="276"/>
      <c r="CN157" s="276"/>
      <c r="CO157" s="276"/>
      <c r="CP157" s="276"/>
      <c r="CQ157" s="276"/>
      <c r="CR157" s="276"/>
      <c r="CS157" s="276"/>
      <c r="CT157" s="276"/>
      <c r="CU157" s="276"/>
      <c r="CV157" s="276"/>
      <c r="CW157" s="276"/>
      <c r="CX157" s="276"/>
      <c r="CY157" s="276"/>
      <c r="CZ157" s="276"/>
      <c r="DA157" s="276"/>
      <c r="DB157" s="276"/>
      <c r="DC157" s="276"/>
      <c r="DD157" s="276"/>
      <c r="DE157" s="276"/>
      <c r="DF157" s="276"/>
      <c r="DG157" s="276"/>
      <c r="DH157" s="276"/>
      <c r="DI157" s="276"/>
      <c r="DJ157" s="276"/>
      <c r="DK157" s="276"/>
      <c r="DL157" s="276"/>
      <c r="DM157" s="276"/>
      <c r="DN157" s="276"/>
      <c r="DO157" s="276"/>
      <c r="DP157" s="276"/>
      <c r="DQ157" s="276"/>
      <c r="DR157" s="276"/>
      <c r="DS157" s="276"/>
      <c r="DT157" s="276"/>
      <c r="DU157" s="276"/>
      <c r="DV157" s="276"/>
      <c r="DW157" s="276"/>
      <c r="DX157" s="276"/>
      <c r="DY157" s="276"/>
      <c r="DZ157" s="276"/>
      <c r="EA157" s="276"/>
      <c r="EB157" s="276"/>
      <c r="EC157" s="276"/>
      <c r="ED157" s="276"/>
      <c r="EE157" s="276"/>
      <c r="EF157" s="276"/>
    </row>
    <row r="158" spans="1:136" s="62" customFormat="1" ht="10.5" customHeight="1" x14ac:dyDescent="0.25">
      <c r="A158" s="232"/>
      <c r="B158" s="87"/>
      <c r="C158" s="87"/>
      <c r="D158" s="88"/>
      <c r="E158" s="88"/>
      <c r="F158" s="88"/>
      <c r="G158" s="88"/>
      <c r="H158" s="91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1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1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125"/>
      <c r="AR158" s="206"/>
      <c r="AS158" s="577"/>
      <c r="AT158" s="577"/>
      <c r="AU158" s="577"/>
      <c r="AV158" s="57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</row>
    <row r="159" spans="1:136" s="74" customFormat="1" ht="25.5" customHeight="1" x14ac:dyDescent="0.25">
      <c r="A159" s="575" t="s">
        <v>290</v>
      </c>
      <c r="B159" s="576"/>
      <c r="C159" s="576"/>
      <c r="D159" s="578" t="s">
        <v>292</v>
      </c>
      <c r="E159" s="578"/>
      <c r="F159" s="578"/>
      <c r="G159" s="579"/>
      <c r="H159" s="83">
        <f>SUM(I159:S159)</f>
        <v>772000</v>
      </c>
      <c r="I159" s="84">
        <f>I160</f>
        <v>250000</v>
      </c>
      <c r="J159" s="285">
        <f>J160</f>
        <v>0</v>
      </c>
      <c r="K159" s="86">
        <f t="shared" ref="K159:AQ159" si="732">K160</f>
        <v>0</v>
      </c>
      <c r="L159" s="300">
        <f t="shared" si="732"/>
        <v>0</v>
      </c>
      <c r="M159" s="120">
        <f t="shared" si="732"/>
        <v>522000</v>
      </c>
      <c r="N159" s="85">
        <f t="shared" si="732"/>
        <v>0</v>
      </c>
      <c r="O159" s="85">
        <f t="shared" si="732"/>
        <v>0</v>
      </c>
      <c r="P159" s="85">
        <f t="shared" si="732"/>
        <v>0</v>
      </c>
      <c r="Q159" s="85">
        <f t="shared" si="732"/>
        <v>0</v>
      </c>
      <c r="R159" s="85">
        <f t="shared" si="732"/>
        <v>0</v>
      </c>
      <c r="S159" s="86">
        <f t="shared" si="732"/>
        <v>0</v>
      </c>
      <c r="T159" s="245">
        <f>SUM(U159:AE159)</f>
        <v>0</v>
      </c>
      <c r="U159" s="84">
        <f>U160</f>
        <v>0</v>
      </c>
      <c r="V159" s="285">
        <f>V160</f>
        <v>0</v>
      </c>
      <c r="W159" s="86">
        <f t="shared" si="732"/>
        <v>0</v>
      </c>
      <c r="X159" s="300">
        <f t="shared" si="732"/>
        <v>0</v>
      </c>
      <c r="Y159" s="120">
        <f t="shared" si="732"/>
        <v>0</v>
      </c>
      <c r="Z159" s="85">
        <f t="shared" si="732"/>
        <v>0</v>
      </c>
      <c r="AA159" s="85">
        <f t="shared" si="732"/>
        <v>0</v>
      </c>
      <c r="AB159" s="85">
        <f t="shared" si="732"/>
        <v>0</v>
      </c>
      <c r="AC159" s="85">
        <f t="shared" si="732"/>
        <v>0</v>
      </c>
      <c r="AD159" s="85">
        <f t="shared" si="732"/>
        <v>0</v>
      </c>
      <c r="AE159" s="86">
        <f t="shared" si="732"/>
        <v>0</v>
      </c>
      <c r="AF159" s="261">
        <f>SUM(AG159:AQ159)</f>
        <v>772000</v>
      </c>
      <c r="AG159" s="468">
        <f>AG160</f>
        <v>250000</v>
      </c>
      <c r="AH159" s="469">
        <f>AH160</f>
        <v>0</v>
      </c>
      <c r="AI159" s="470">
        <f t="shared" si="732"/>
        <v>0</v>
      </c>
      <c r="AJ159" s="471">
        <f t="shared" si="732"/>
        <v>0</v>
      </c>
      <c r="AK159" s="472">
        <f t="shared" si="732"/>
        <v>522000</v>
      </c>
      <c r="AL159" s="473">
        <f t="shared" si="732"/>
        <v>0</v>
      </c>
      <c r="AM159" s="473">
        <f t="shared" si="732"/>
        <v>0</v>
      </c>
      <c r="AN159" s="473">
        <f t="shared" si="732"/>
        <v>0</v>
      </c>
      <c r="AO159" s="473">
        <f t="shared" si="732"/>
        <v>0</v>
      </c>
      <c r="AP159" s="473">
        <f t="shared" si="732"/>
        <v>0</v>
      </c>
      <c r="AQ159" s="470">
        <f t="shared" si="732"/>
        <v>0</v>
      </c>
      <c r="AR159" s="206"/>
      <c r="AS159" s="124"/>
      <c r="AT159" s="196"/>
      <c r="AU159" s="196"/>
      <c r="AV159" s="196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2"/>
      <c r="BQ159" s="19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2"/>
      <c r="DE159" s="192"/>
      <c r="DF159" s="192"/>
      <c r="DG159" s="192"/>
      <c r="DH159" s="192"/>
      <c r="DI159" s="192"/>
      <c r="DJ159" s="192"/>
      <c r="DK159" s="192"/>
      <c r="DL159" s="192"/>
      <c r="DM159" s="192"/>
      <c r="DN159" s="192"/>
      <c r="DO159" s="192"/>
      <c r="DP159" s="192"/>
      <c r="DQ159" s="192"/>
      <c r="DR159" s="192"/>
      <c r="DS159" s="192"/>
      <c r="DT159" s="192"/>
      <c r="DU159" s="192"/>
      <c r="DV159" s="192"/>
      <c r="DW159" s="192"/>
      <c r="DX159" s="192"/>
      <c r="DY159" s="192"/>
      <c r="DZ159" s="192"/>
      <c r="EA159" s="192"/>
      <c r="EB159" s="192"/>
      <c r="EC159" s="192"/>
      <c r="ED159" s="192"/>
      <c r="EE159" s="192"/>
      <c r="EF159" s="192"/>
    </row>
    <row r="160" spans="1:136" s="74" customFormat="1" ht="15.75" customHeight="1" x14ac:dyDescent="0.25">
      <c r="A160" s="436">
        <v>3</v>
      </c>
      <c r="B160" s="68"/>
      <c r="C160" s="90"/>
      <c r="D160" s="572" t="s">
        <v>16</v>
      </c>
      <c r="E160" s="572"/>
      <c r="F160" s="572"/>
      <c r="G160" s="573"/>
      <c r="H160" s="75">
        <f t="shared" ref="H160:H167" si="733">SUM(I160:S160)</f>
        <v>772000</v>
      </c>
      <c r="I160" s="77">
        <f>I161+I165</f>
        <v>250000</v>
      </c>
      <c r="J160" s="61">
        <f>J161+J165</f>
        <v>0</v>
      </c>
      <c r="K160" s="79">
        <f t="shared" ref="K160:S160" si="734">K161+K165</f>
        <v>0</v>
      </c>
      <c r="L160" s="301">
        <f t="shared" si="734"/>
        <v>0</v>
      </c>
      <c r="M160" s="95">
        <f t="shared" si="734"/>
        <v>522000</v>
      </c>
      <c r="N160" s="78">
        <f t="shared" si="734"/>
        <v>0</v>
      </c>
      <c r="O160" s="78">
        <f t="shared" ref="O160" si="735">O161+O165</f>
        <v>0</v>
      </c>
      <c r="P160" s="78">
        <f t="shared" si="734"/>
        <v>0</v>
      </c>
      <c r="Q160" s="78">
        <f t="shared" si="734"/>
        <v>0</v>
      </c>
      <c r="R160" s="78">
        <f t="shared" si="734"/>
        <v>0</v>
      </c>
      <c r="S160" s="79">
        <f t="shared" si="734"/>
        <v>0</v>
      </c>
      <c r="T160" s="237">
        <f t="shared" ref="T160:T167" si="736">SUM(U160:AE160)</f>
        <v>0</v>
      </c>
      <c r="U160" s="77">
        <f>U161+U165</f>
        <v>0</v>
      </c>
      <c r="V160" s="61">
        <f>V161+V165</f>
        <v>0</v>
      </c>
      <c r="W160" s="79">
        <f t="shared" ref="W160:AE160" si="737">W161+W165</f>
        <v>0</v>
      </c>
      <c r="X160" s="301">
        <f t="shared" si="737"/>
        <v>0</v>
      </c>
      <c r="Y160" s="95">
        <f t="shared" si="737"/>
        <v>0</v>
      </c>
      <c r="Z160" s="78">
        <f t="shared" si="737"/>
        <v>0</v>
      </c>
      <c r="AA160" s="78">
        <f t="shared" ref="AA160" si="738">AA161+AA165</f>
        <v>0</v>
      </c>
      <c r="AB160" s="78">
        <f t="shared" si="737"/>
        <v>0</v>
      </c>
      <c r="AC160" s="78">
        <f t="shared" si="737"/>
        <v>0</v>
      </c>
      <c r="AD160" s="78">
        <f t="shared" si="737"/>
        <v>0</v>
      </c>
      <c r="AE160" s="79">
        <f t="shared" si="737"/>
        <v>0</v>
      </c>
      <c r="AF160" s="262">
        <f t="shared" ref="AF160:AF167" si="739">SUM(AG160:AQ160)</f>
        <v>772000</v>
      </c>
      <c r="AG160" s="315">
        <f>AG161+AG165</f>
        <v>250000</v>
      </c>
      <c r="AH160" s="263">
        <f>AH161+AH165</f>
        <v>0</v>
      </c>
      <c r="AI160" s="239">
        <f t="shared" ref="AI160:AQ160" si="740">AI161+AI165</f>
        <v>0</v>
      </c>
      <c r="AJ160" s="303">
        <f t="shared" si="740"/>
        <v>0</v>
      </c>
      <c r="AK160" s="240">
        <f t="shared" si="740"/>
        <v>522000</v>
      </c>
      <c r="AL160" s="241">
        <f t="shared" si="740"/>
        <v>0</v>
      </c>
      <c r="AM160" s="241">
        <f t="shared" ref="AM160" si="741">AM161+AM165</f>
        <v>0</v>
      </c>
      <c r="AN160" s="241">
        <f t="shared" si="740"/>
        <v>0</v>
      </c>
      <c r="AO160" s="241">
        <f t="shared" si="740"/>
        <v>0</v>
      </c>
      <c r="AP160" s="241">
        <f t="shared" si="740"/>
        <v>0</v>
      </c>
      <c r="AQ160" s="239">
        <f t="shared" si="740"/>
        <v>0</v>
      </c>
      <c r="AR160" s="206"/>
      <c r="AS160" s="89"/>
      <c r="AT160" s="388"/>
      <c r="AU160" s="388"/>
      <c r="AV160" s="388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15.75" customHeight="1" x14ac:dyDescent="0.25">
      <c r="A161" s="570">
        <v>31</v>
      </c>
      <c r="B161" s="571"/>
      <c r="C161" s="90"/>
      <c r="D161" s="572" t="s">
        <v>0</v>
      </c>
      <c r="E161" s="572"/>
      <c r="F161" s="572"/>
      <c r="G161" s="573"/>
      <c r="H161" s="75">
        <f t="shared" si="733"/>
        <v>501000</v>
      </c>
      <c r="I161" s="96">
        <f>SUM(I162:I164)</f>
        <v>250000</v>
      </c>
      <c r="J161" s="61">
        <f>SUM(J162:J164)</f>
        <v>0</v>
      </c>
      <c r="K161" s="79">
        <f t="shared" ref="K161:S161" si="742">SUM(K162:K164)</f>
        <v>0</v>
      </c>
      <c r="L161" s="301">
        <f t="shared" si="742"/>
        <v>0</v>
      </c>
      <c r="M161" s="95">
        <f t="shared" si="742"/>
        <v>251000</v>
      </c>
      <c r="N161" s="78">
        <f t="shared" si="742"/>
        <v>0</v>
      </c>
      <c r="O161" s="78">
        <f t="shared" ref="O161" si="743">SUM(O162:O164)</f>
        <v>0</v>
      </c>
      <c r="P161" s="78">
        <f t="shared" si="742"/>
        <v>0</v>
      </c>
      <c r="Q161" s="78">
        <f t="shared" si="742"/>
        <v>0</v>
      </c>
      <c r="R161" s="78">
        <f t="shared" si="742"/>
        <v>0</v>
      </c>
      <c r="S161" s="229">
        <f t="shared" si="742"/>
        <v>0</v>
      </c>
      <c r="T161" s="248">
        <f t="shared" si="736"/>
        <v>0</v>
      </c>
      <c r="U161" s="96">
        <f>SUM(U162:U164)</f>
        <v>0</v>
      </c>
      <c r="V161" s="78">
        <f>SUM(V162:V164)</f>
        <v>0</v>
      </c>
      <c r="W161" s="79">
        <f t="shared" ref="W161:AE161" si="744">SUM(W162:W164)</f>
        <v>0</v>
      </c>
      <c r="X161" s="301">
        <f t="shared" si="744"/>
        <v>0</v>
      </c>
      <c r="Y161" s="95">
        <f t="shared" si="744"/>
        <v>0</v>
      </c>
      <c r="Z161" s="78">
        <f t="shared" si="744"/>
        <v>0</v>
      </c>
      <c r="AA161" s="78">
        <f t="shared" ref="AA161" si="745">SUM(AA162:AA164)</f>
        <v>0</v>
      </c>
      <c r="AB161" s="78">
        <f t="shared" si="744"/>
        <v>0</v>
      </c>
      <c r="AC161" s="78">
        <f t="shared" si="744"/>
        <v>0</v>
      </c>
      <c r="AD161" s="78">
        <f t="shared" si="744"/>
        <v>0</v>
      </c>
      <c r="AE161" s="229">
        <f t="shared" si="744"/>
        <v>0</v>
      </c>
      <c r="AF161" s="262">
        <f t="shared" si="739"/>
        <v>501000</v>
      </c>
      <c r="AG161" s="238">
        <f>SUM(AG162:AG164)</f>
        <v>250000</v>
      </c>
      <c r="AH161" s="241">
        <f>SUM(AH162:AH164)</f>
        <v>0</v>
      </c>
      <c r="AI161" s="239">
        <f t="shared" ref="AI161:AQ161" si="746">SUM(AI162:AI164)</f>
        <v>0</v>
      </c>
      <c r="AJ161" s="303">
        <f t="shared" si="746"/>
        <v>0</v>
      </c>
      <c r="AK161" s="240">
        <f t="shared" si="746"/>
        <v>251000</v>
      </c>
      <c r="AL161" s="241">
        <f t="shared" si="746"/>
        <v>0</v>
      </c>
      <c r="AM161" s="241">
        <f t="shared" ref="AM161" si="747">SUM(AM162:AM164)</f>
        <v>0</v>
      </c>
      <c r="AN161" s="241">
        <f t="shared" si="746"/>
        <v>0</v>
      </c>
      <c r="AO161" s="241">
        <f t="shared" si="746"/>
        <v>0</v>
      </c>
      <c r="AP161" s="241">
        <f t="shared" si="746"/>
        <v>0</v>
      </c>
      <c r="AQ161" s="242">
        <f t="shared" si="746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.75" customHeight="1" x14ac:dyDescent="0.25">
      <c r="A162" s="230"/>
      <c r="B162" s="179"/>
      <c r="C162" s="179">
        <v>311</v>
      </c>
      <c r="D162" s="567" t="s">
        <v>1</v>
      </c>
      <c r="E162" s="567"/>
      <c r="F162" s="567"/>
      <c r="G162" s="567"/>
      <c r="H162" s="76">
        <f t="shared" si="733"/>
        <v>432300</v>
      </c>
      <c r="I162" s="80">
        <v>213300</v>
      </c>
      <c r="J162" s="94"/>
      <c r="K162" s="82"/>
      <c r="L162" s="302"/>
      <c r="M162" s="118">
        <v>219000</v>
      </c>
      <c r="N162" s="81"/>
      <c r="O162" s="81"/>
      <c r="P162" s="81"/>
      <c r="Q162" s="81"/>
      <c r="R162" s="81"/>
      <c r="S162" s="82"/>
      <c r="T162" s="28">
        <f t="shared" si="736"/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 t="shared" si="739"/>
        <v>432300</v>
      </c>
      <c r="AG162" s="29">
        <f t="shared" ref="AG162:AG164" si="748">I162+U162</f>
        <v>213300</v>
      </c>
      <c r="AH162" s="92">
        <f t="shared" ref="AH162:AH164" si="749">J162+V162</f>
        <v>0</v>
      </c>
      <c r="AI162" s="31">
        <f t="shared" ref="AI162:AI164" si="750">K162+W162</f>
        <v>0</v>
      </c>
      <c r="AJ162" s="326">
        <f t="shared" ref="AJ162:AJ164" si="751">L162+X162</f>
        <v>0</v>
      </c>
      <c r="AK162" s="290">
        <f t="shared" ref="AK162:AK164" si="752">M162+Y162</f>
        <v>219000</v>
      </c>
      <c r="AL162" s="30">
        <f t="shared" ref="AL162:AL164" si="753">N162+Z162</f>
        <v>0</v>
      </c>
      <c r="AM162" s="30">
        <f t="shared" ref="AM162:AM164" si="754">O162+AA162</f>
        <v>0</v>
      </c>
      <c r="AN162" s="30">
        <f t="shared" ref="AN162:AN164" si="755">P162+AB162</f>
        <v>0</v>
      </c>
      <c r="AO162" s="30">
        <f t="shared" ref="AO162:AO164" si="756">Q162+AC162</f>
        <v>0</v>
      </c>
      <c r="AP162" s="30">
        <f t="shared" ref="AP162:AP164" si="757">R162+AD162</f>
        <v>0</v>
      </c>
      <c r="AQ162" s="31">
        <f t="shared" ref="AQ162:AQ164" si="758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15.75" customHeight="1" x14ac:dyDescent="0.25">
      <c r="A163" s="230"/>
      <c r="B163" s="179"/>
      <c r="C163" s="179">
        <v>312</v>
      </c>
      <c r="D163" s="567" t="s">
        <v>2</v>
      </c>
      <c r="E163" s="567"/>
      <c r="F163" s="567"/>
      <c r="G163" s="574"/>
      <c r="H163" s="76">
        <f t="shared" si="733"/>
        <v>0</v>
      </c>
      <c r="I163" s="80"/>
      <c r="J163" s="94"/>
      <c r="K163" s="82"/>
      <c r="L163" s="302"/>
      <c r="M163" s="118"/>
      <c r="N163" s="81"/>
      <c r="O163" s="81"/>
      <c r="P163" s="81"/>
      <c r="Q163" s="81"/>
      <c r="R163" s="81"/>
      <c r="S163" s="82"/>
      <c r="T163" s="28">
        <f t="shared" si="736"/>
        <v>0</v>
      </c>
      <c r="U163" s="80"/>
      <c r="V163" s="94"/>
      <c r="W163" s="82"/>
      <c r="X163" s="302"/>
      <c r="Y163" s="118"/>
      <c r="Z163" s="81"/>
      <c r="AA163" s="81"/>
      <c r="AB163" s="81"/>
      <c r="AC163" s="81"/>
      <c r="AD163" s="81"/>
      <c r="AE163" s="82"/>
      <c r="AF163" s="109">
        <f t="shared" si="739"/>
        <v>0</v>
      </c>
      <c r="AG163" s="29">
        <f t="shared" si="748"/>
        <v>0</v>
      </c>
      <c r="AH163" s="92">
        <f t="shared" si="749"/>
        <v>0</v>
      </c>
      <c r="AI163" s="31">
        <f t="shared" si="750"/>
        <v>0</v>
      </c>
      <c r="AJ163" s="326">
        <f t="shared" si="751"/>
        <v>0</v>
      </c>
      <c r="AK163" s="290">
        <f t="shared" si="752"/>
        <v>0</v>
      </c>
      <c r="AL163" s="30">
        <f t="shared" si="753"/>
        <v>0</v>
      </c>
      <c r="AM163" s="30">
        <f t="shared" si="754"/>
        <v>0</v>
      </c>
      <c r="AN163" s="30">
        <f t="shared" si="755"/>
        <v>0</v>
      </c>
      <c r="AO163" s="30">
        <f t="shared" si="756"/>
        <v>0</v>
      </c>
      <c r="AP163" s="30">
        <f t="shared" si="757"/>
        <v>0</v>
      </c>
      <c r="AQ163" s="31">
        <f t="shared" si="758"/>
        <v>0</v>
      </c>
      <c r="AR163" s="206"/>
      <c r="AS163" s="190"/>
      <c r="AT163" s="190"/>
      <c r="AU163" s="190"/>
      <c r="AV163" s="190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72" customFormat="1" ht="15.75" customHeight="1" x14ac:dyDescent="0.25">
      <c r="A164" s="230"/>
      <c r="B164" s="179"/>
      <c r="C164" s="179">
        <v>313</v>
      </c>
      <c r="D164" s="567" t="s">
        <v>3</v>
      </c>
      <c r="E164" s="567"/>
      <c r="F164" s="567"/>
      <c r="G164" s="567"/>
      <c r="H164" s="76">
        <f t="shared" si="733"/>
        <v>68700</v>
      </c>
      <c r="I164" s="80">
        <v>36700</v>
      </c>
      <c r="J164" s="94"/>
      <c r="K164" s="82"/>
      <c r="L164" s="302"/>
      <c r="M164" s="118">
        <v>32000</v>
      </c>
      <c r="N164" s="81"/>
      <c r="O164" s="81"/>
      <c r="P164" s="81"/>
      <c r="Q164" s="81"/>
      <c r="R164" s="81"/>
      <c r="S164" s="82"/>
      <c r="T164" s="28">
        <f t="shared" si="736"/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 t="shared" si="739"/>
        <v>68700</v>
      </c>
      <c r="AG164" s="29">
        <f t="shared" si="748"/>
        <v>36700</v>
      </c>
      <c r="AH164" s="92">
        <f t="shared" si="749"/>
        <v>0</v>
      </c>
      <c r="AI164" s="31">
        <f t="shared" si="750"/>
        <v>0</v>
      </c>
      <c r="AJ164" s="326">
        <f t="shared" si="751"/>
        <v>0</v>
      </c>
      <c r="AK164" s="290">
        <f t="shared" si="752"/>
        <v>32000</v>
      </c>
      <c r="AL164" s="30">
        <f t="shared" si="753"/>
        <v>0</v>
      </c>
      <c r="AM164" s="30">
        <f t="shared" si="754"/>
        <v>0</v>
      </c>
      <c r="AN164" s="30">
        <f t="shared" si="755"/>
        <v>0</v>
      </c>
      <c r="AO164" s="30">
        <f t="shared" si="756"/>
        <v>0</v>
      </c>
      <c r="AP164" s="30">
        <f t="shared" si="757"/>
        <v>0</v>
      </c>
      <c r="AQ164" s="31">
        <f t="shared" si="758"/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3" customFormat="1" ht="15.75" customHeight="1" x14ac:dyDescent="0.25">
      <c r="A165" s="570">
        <v>32</v>
      </c>
      <c r="B165" s="571"/>
      <c r="C165" s="90"/>
      <c r="D165" s="572" t="s">
        <v>4</v>
      </c>
      <c r="E165" s="572"/>
      <c r="F165" s="572"/>
      <c r="G165" s="573"/>
      <c r="H165" s="75">
        <f t="shared" si="733"/>
        <v>271000</v>
      </c>
      <c r="I165" s="77">
        <f t="shared" ref="I165:S165" si="759">SUM(I166:I169)</f>
        <v>0</v>
      </c>
      <c r="J165" s="61">
        <f t="shared" ref="J165" si="760">SUM(J166:J169)</f>
        <v>0</v>
      </c>
      <c r="K165" s="79">
        <f t="shared" si="759"/>
        <v>0</v>
      </c>
      <c r="L165" s="301">
        <f t="shared" si="759"/>
        <v>0</v>
      </c>
      <c r="M165" s="95">
        <f t="shared" si="759"/>
        <v>271000</v>
      </c>
      <c r="N165" s="78">
        <f t="shared" si="759"/>
        <v>0</v>
      </c>
      <c r="O165" s="78">
        <f t="shared" ref="O165" si="761">SUM(O166:O169)</f>
        <v>0</v>
      </c>
      <c r="P165" s="78">
        <f t="shared" si="759"/>
        <v>0</v>
      </c>
      <c r="Q165" s="78">
        <f t="shared" si="759"/>
        <v>0</v>
      </c>
      <c r="R165" s="78">
        <f t="shared" si="759"/>
        <v>0</v>
      </c>
      <c r="S165" s="79">
        <f t="shared" si="759"/>
        <v>0</v>
      </c>
      <c r="T165" s="237">
        <f t="shared" si="736"/>
        <v>0</v>
      </c>
      <c r="U165" s="77">
        <f t="shared" ref="U165:AE165" si="762">SUM(U166:U169)</f>
        <v>0</v>
      </c>
      <c r="V165" s="61">
        <f t="shared" ref="V165" si="763">SUM(V166:V169)</f>
        <v>0</v>
      </c>
      <c r="W165" s="79">
        <f t="shared" si="762"/>
        <v>0</v>
      </c>
      <c r="X165" s="301">
        <f t="shared" si="762"/>
        <v>0</v>
      </c>
      <c r="Y165" s="95">
        <f t="shared" si="762"/>
        <v>0</v>
      </c>
      <c r="Z165" s="78">
        <f t="shared" si="762"/>
        <v>0</v>
      </c>
      <c r="AA165" s="78">
        <f t="shared" ref="AA165" si="764">SUM(AA166:AA169)</f>
        <v>0</v>
      </c>
      <c r="AB165" s="78">
        <f t="shared" si="762"/>
        <v>0</v>
      </c>
      <c r="AC165" s="78">
        <f t="shared" si="762"/>
        <v>0</v>
      </c>
      <c r="AD165" s="78">
        <f t="shared" si="762"/>
        <v>0</v>
      </c>
      <c r="AE165" s="79">
        <f t="shared" si="762"/>
        <v>0</v>
      </c>
      <c r="AF165" s="262">
        <f t="shared" si="739"/>
        <v>271000</v>
      </c>
      <c r="AG165" s="315">
        <f t="shared" ref="AG165:AQ165" si="765">SUM(AG166:AG169)</f>
        <v>0</v>
      </c>
      <c r="AH165" s="263">
        <f t="shared" ref="AH165" si="766">SUM(AH166:AH169)</f>
        <v>0</v>
      </c>
      <c r="AI165" s="239">
        <f t="shared" si="765"/>
        <v>0</v>
      </c>
      <c r="AJ165" s="303">
        <f t="shared" si="765"/>
        <v>0</v>
      </c>
      <c r="AK165" s="240">
        <f t="shared" si="765"/>
        <v>271000</v>
      </c>
      <c r="AL165" s="241">
        <f t="shared" si="765"/>
        <v>0</v>
      </c>
      <c r="AM165" s="241">
        <f t="shared" ref="AM165" si="767">SUM(AM166:AM169)</f>
        <v>0</v>
      </c>
      <c r="AN165" s="241">
        <f t="shared" si="765"/>
        <v>0</v>
      </c>
      <c r="AO165" s="241">
        <f t="shared" si="765"/>
        <v>0</v>
      </c>
      <c r="AP165" s="241">
        <f t="shared" si="765"/>
        <v>0</v>
      </c>
      <c r="AQ165" s="239">
        <f t="shared" si="765"/>
        <v>0</v>
      </c>
      <c r="AR165" s="206"/>
      <c r="AS165" s="89"/>
      <c r="AT165" s="388"/>
      <c r="AU165" s="388"/>
      <c r="AV165" s="388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</row>
    <row r="166" spans="1:136" s="72" customFormat="1" ht="15.75" customHeight="1" x14ac:dyDescent="0.25">
      <c r="A166" s="230"/>
      <c r="B166" s="179"/>
      <c r="C166" s="179">
        <v>321</v>
      </c>
      <c r="D166" s="567" t="s">
        <v>5</v>
      </c>
      <c r="E166" s="567"/>
      <c r="F166" s="567"/>
      <c r="G166" s="567"/>
      <c r="H166" s="76">
        <f t="shared" si="733"/>
        <v>60000</v>
      </c>
      <c r="I166" s="80"/>
      <c r="J166" s="94"/>
      <c r="K166" s="82"/>
      <c r="L166" s="302"/>
      <c r="M166" s="118">
        <v>60000</v>
      </c>
      <c r="N166" s="81"/>
      <c r="O166" s="81"/>
      <c r="P166" s="81"/>
      <c r="Q166" s="81"/>
      <c r="R166" s="81"/>
      <c r="S166" s="82"/>
      <c r="T166" s="28">
        <f t="shared" si="736"/>
        <v>0</v>
      </c>
      <c r="U166" s="80"/>
      <c r="V166" s="94"/>
      <c r="W166" s="82"/>
      <c r="X166" s="302"/>
      <c r="Y166" s="118"/>
      <c r="Z166" s="81"/>
      <c r="AA166" s="81"/>
      <c r="AB166" s="81"/>
      <c r="AC166" s="81"/>
      <c r="AD166" s="81"/>
      <c r="AE166" s="82"/>
      <c r="AF166" s="109">
        <f t="shared" si="739"/>
        <v>60000</v>
      </c>
      <c r="AG166" s="29">
        <f t="shared" ref="AG166:AG169" si="768">I166+U166</f>
        <v>0</v>
      </c>
      <c r="AH166" s="92">
        <f t="shared" ref="AH166:AH169" si="769">J166+V166</f>
        <v>0</v>
      </c>
      <c r="AI166" s="31">
        <f t="shared" ref="AI166:AI169" si="770">K166+W166</f>
        <v>0</v>
      </c>
      <c r="AJ166" s="326">
        <f t="shared" ref="AJ166:AJ169" si="771">L166+X166</f>
        <v>0</v>
      </c>
      <c r="AK166" s="290">
        <f t="shared" ref="AK166:AK169" si="772">M166+Y166</f>
        <v>60000</v>
      </c>
      <c r="AL166" s="30">
        <f t="shared" ref="AL166:AL169" si="773">N166+Z166</f>
        <v>0</v>
      </c>
      <c r="AM166" s="30">
        <f t="shared" ref="AM166:AM169" si="774">O166+AA166</f>
        <v>0</v>
      </c>
      <c r="AN166" s="30">
        <f t="shared" ref="AN166:AN169" si="775">P166+AB166</f>
        <v>0</v>
      </c>
      <c r="AO166" s="30">
        <f t="shared" ref="AO166:AO169" si="776">Q166+AC166</f>
        <v>0</v>
      </c>
      <c r="AP166" s="30">
        <f t="shared" ref="AP166:AP169" si="777">R166+AD166</f>
        <v>0</v>
      </c>
      <c r="AQ166" s="31">
        <f t="shared" ref="AQ166:AQ169" si="778">S166+AE166</f>
        <v>0</v>
      </c>
      <c r="AR166" s="206"/>
      <c r="AS166" s="89"/>
      <c r="AT166" s="388"/>
      <c r="AU166" s="388"/>
      <c r="AV166" s="388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</row>
    <row r="167" spans="1:136" s="72" customFormat="1" ht="15.75" customHeight="1" x14ac:dyDescent="0.25">
      <c r="A167" s="230"/>
      <c r="B167" s="179"/>
      <c r="C167" s="179">
        <v>322</v>
      </c>
      <c r="D167" s="567" t="s">
        <v>6</v>
      </c>
      <c r="E167" s="567"/>
      <c r="F167" s="567"/>
      <c r="G167" s="567"/>
      <c r="H167" s="76">
        <f t="shared" si="733"/>
        <v>10000</v>
      </c>
      <c r="I167" s="80"/>
      <c r="J167" s="94"/>
      <c r="K167" s="82"/>
      <c r="L167" s="302"/>
      <c r="M167" s="118">
        <v>10000</v>
      </c>
      <c r="N167" s="81"/>
      <c r="O167" s="81"/>
      <c r="P167" s="81"/>
      <c r="Q167" s="81"/>
      <c r="R167" s="81"/>
      <c r="S167" s="82"/>
      <c r="T167" s="28">
        <f t="shared" si="736"/>
        <v>0</v>
      </c>
      <c r="U167" s="80"/>
      <c r="V167" s="94"/>
      <c r="W167" s="82"/>
      <c r="X167" s="302"/>
      <c r="Y167" s="118"/>
      <c r="Z167" s="81"/>
      <c r="AA167" s="81"/>
      <c r="AB167" s="81"/>
      <c r="AC167" s="81"/>
      <c r="AD167" s="81"/>
      <c r="AE167" s="82"/>
      <c r="AF167" s="109">
        <f t="shared" si="739"/>
        <v>10000</v>
      </c>
      <c r="AG167" s="29">
        <f t="shared" si="768"/>
        <v>0</v>
      </c>
      <c r="AH167" s="92">
        <f t="shared" si="769"/>
        <v>0</v>
      </c>
      <c r="AI167" s="31">
        <f t="shared" si="770"/>
        <v>0</v>
      </c>
      <c r="AJ167" s="326">
        <f t="shared" si="771"/>
        <v>0</v>
      </c>
      <c r="AK167" s="290">
        <f t="shared" si="772"/>
        <v>10000</v>
      </c>
      <c r="AL167" s="30">
        <f t="shared" si="773"/>
        <v>0</v>
      </c>
      <c r="AM167" s="30">
        <f t="shared" si="774"/>
        <v>0</v>
      </c>
      <c r="AN167" s="30">
        <f t="shared" si="775"/>
        <v>0</v>
      </c>
      <c r="AO167" s="30">
        <f t="shared" si="776"/>
        <v>0</v>
      </c>
      <c r="AP167" s="30">
        <f t="shared" si="777"/>
        <v>0</v>
      </c>
      <c r="AQ167" s="31">
        <f t="shared" si="778"/>
        <v>0</v>
      </c>
      <c r="AR167" s="206"/>
      <c r="AS167" s="89"/>
      <c r="AT167" s="388"/>
      <c r="AU167" s="388"/>
      <c r="AV167" s="388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</row>
    <row r="168" spans="1:136" s="72" customFormat="1" ht="15.75" customHeight="1" x14ac:dyDescent="0.25">
      <c r="A168" s="230"/>
      <c r="B168" s="179"/>
      <c r="C168" s="179">
        <v>323</v>
      </c>
      <c r="D168" s="567" t="s">
        <v>7</v>
      </c>
      <c r="E168" s="567"/>
      <c r="F168" s="567"/>
      <c r="G168" s="567"/>
      <c r="H168" s="76">
        <f>SUM(I168:S168)</f>
        <v>36000</v>
      </c>
      <c r="I168" s="80"/>
      <c r="J168" s="94"/>
      <c r="K168" s="82"/>
      <c r="L168" s="302"/>
      <c r="M168" s="118">
        <v>36000</v>
      </c>
      <c r="N168" s="81"/>
      <c r="O168" s="81"/>
      <c r="P168" s="81"/>
      <c r="Q168" s="81"/>
      <c r="R168" s="81"/>
      <c r="S168" s="82"/>
      <c r="T168" s="28">
        <f>SUM(U168:AE168)</f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>SUM(AG168:AQ168)</f>
        <v>36000</v>
      </c>
      <c r="AG168" s="29">
        <f t="shared" si="768"/>
        <v>0</v>
      </c>
      <c r="AH168" s="92">
        <f t="shared" si="769"/>
        <v>0</v>
      </c>
      <c r="AI168" s="31">
        <f t="shared" si="770"/>
        <v>0</v>
      </c>
      <c r="AJ168" s="326">
        <f t="shared" si="771"/>
        <v>0</v>
      </c>
      <c r="AK168" s="290">
        <f t="shared" si="772"/>
        <v>36000</v>
      </c>
      <c r="AL168" s="30">
        <f t="shared" si="773"/>
        <v>0</v>
      </c>
      <c r="AM168" s="30">
        <f t="shared" si="774"/>
        <v>0</v>
      </c>
      <c r="AN168" s="30">
        <f t="shared" si="775"/>
        <v>0</v>
      </c>
      <c r="AO168" s="30">
        <f t="shared" si="776"/>
        <v>0</v>
      </c>
      <c r="AP168" s="30">
        <f t="shared" si="777"/>
        <v>0</v>
      </c>
      <c r="AQ168" s="31">
        <f t="shared" si="778"/>
        <v>0</v>
      </c>
      <c r="AR168" s="206"/>
      <c r="AS168" s="190"/>
      <c r="AT168" s="190"/>
      <c r="AU168" s="190"/>
      <c r="AV168" s="190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329</v>
      </c>
      <c r="D169" s="567" t="s">
        <v>8</v>
      </c>
      <c r="E169" s="567"/>
      <c r="F169" s="567"/>
      <c r="G169" s="574"/>
      <c r="H169" s="76">
        <f t="shared" ref="H169:H186" si="779">SUM(I169:S169)</f>
        <v>165000</v>
      </c>
      <c r="I169" s="80"/>
      <c r="J169" s="94"/>
      <c r="K169" s="82"/>
      <c r="L169" s="302"/>
      <c r="M169" s="118">
        <v>165000</v>
      </c>
      <c r="N169" s="81"/>
      <c r="O169" s="81"/>
      <c r="P169" s="81"/>
      <c r="Q169" s="81"/>
      <c r="R169" s="81"/>
      <c r="S169" s="82"/>
      <c r="T169" s="28">
        <f t="shared" ref="T169:T186" si="780">SUM(U169:AE169)</f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ref="AF169:AF186" si="781">SUM(AG169:AQ169)</f>
        <v>165000</v>
      </c>
      <c r="AG169" s="29">
        <f t="shared" si="768"/>
        <v>0</v>
      </c>
      <c r="AH169" s="92">
        <f t="shared" si="769"/>
        <v>0</v>
      </c>
      <c r="AI169" s="31">
        <f t="shared" si="770"/>
        <v>0</v>
      </c>
      <c r="AJ169" s="326">
        <f t="shared" si="771"/>
        <v>0</v>
      </c>
      <c r="AK169" s="290">
        <f t="shared" si="772"/>
        <v>165000</v>
      </c>
      <c r="AL169" s="30">
        <f t="shared" si="773"/>
        <v>0</v>
      </c>
      <c r="AM169" s="30">
        <f t="shared" si="774"/>
        <v>0</v>
      </c>
      <c r="AN169" s="30">
        <f t="shared" si="775"/>
        <v>0</v>
      </c>
      <c r="AO169" s="30">
        <f t="shared" si="776"/>
        <v>0</v>
      </c>
      <c r="AP169" s="30">
        <f t="shared" si="777"/>
        <v>0</v>
      </c>
      <c r="AQ169" s="31">
        <f t="shared" si="778"/>
        <v>0</v>
      </c>
      <c r="AR169" s="206"/>
      <c r="AS169" s="190"/>
      <c r="AT169" s="190"/>
      <c r="AU169" s="190"/>
      <c r="AV169" s="190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4" customFormat="1" ht="25.9" customHeight="1" x14ac:dyDescent="0.25">
      <c r="A170" s="575" t="s">
        <v>300</v>
      </c>
      <c r="B170" s="576"/>
      <c r="C170" s="576"/>
      <c r="D170" s="578" t="s">
        <v>301</v>
      </c>
      <c r="E170" s="578"/>
      <c r="F170" s="578"/>
      <c r="G170" s="579"/>
      <c r="H170" s="83">
        <f t="shared" si="779"/>
        <v>0</v>
      </c>
      <c r="I170" s="84">
        <f>I171+I183+I175</f>
        <v>0</v>
      </c>
      <c r="J170" s="84">
        <f t="shared" ref="J170:S170" si="782">J171+J183+J175</f>
        <v>0</v>
      </c>
      <c r="K170" s="84">
        <f t="shared" si="782"/>
        <v>0</v>
      </c>
      <c r="L170" s="84">
        <f t="shared" si="782"/>
        <v>0</v>
      </c>
      <c r="M170" s="84">
        <f t="shared" si="782"/>
        <v>0</v>
      </c>
      <c r="N170" s="84">
        <f t="shared" si="782"/>
        <v>0</v>
      </c>
      <c r="O170" s="84">
        <f t="shared" si="782"/>
        <v>0</v>
      </c>
      <c r="P170" s="84">
        <f t="shared" si="782"/>
        <v>0</v>
      </c>
      <c r="Q170" s="84">
        <f t="shared" si="782"/>
        <v>0</v>
      </c>
      <c r="R170" s="84">
        <f t="shared" si="782"/>
        <v>0</v>
      </c>
      <c r="S170" s="84">
        <f t="shared" si="782"/>
        <v>0</v>
      </c>
      <c r="T170" s="245">
        <f t="shared" si="780"/>
        <v>840000</v>
      </c>
      <c r="U170" s="84">
        <f>U171+U183+U175</f>
        <v>840000</v>
      </c>
      <c r="V170" s="84">
        <f t="shared" ref="V170:AE170" si="783">V171+V183+V175</f>
        <v>0</v>
      </c>
      <c r="W170" s="84">
        <f t="shared" si="783"/>
        <v>0</v>
      </c>
      <c r="X170" s="84">
        <f t="shared" si="783"/>
        <v>0</v>
      </c>
      <c r="Y170" s="84">
        <f t="shared" si="783"/>
        <v>0</v>
      </c>
      <c r="Z170" s="84">
        <f t="shared" si="783"/>
        <v>0</v>
      </c>
      <c r="AA170" s="84">
        <f t="shared" si="783"/>
        <v>0</v>
      </c>
      <c r="AB170" s="84">
        <f t="shared" si="783"/>
        <v>0</v>
      </c>
      <c r="AC170" s="84">
        <f t="shared" si="783"/>
        <v>0</v>
      </c>
      <c r="AD170" s="84">
        <f t="shared" si="783"/>
        <v>0</v>
      </c>
      <c r="AE170" s="84">
        <f t="shared" si="783"/>
        <v>0</v>
      </c>
      <c r="AF170" s="261">
        <f t="shared" si="781"/>
        <v>840000</v>
      </c>
      <c r="AG170" s="468">
        <f>AG171+AG183+AG175</f>
        <v>840000</v>
      </c>
      <c r="AH170" s="468">
        <f t="shared" ref="AH170:AQ170" si="784">AH171+AH183+AH175</f>
        <v>0</v>
      </c>
      <c r="AI170" s="468">
        <f t="shared" si="784"/>
        <v>0</v>
      </c>
      <c r="AJ170" s="468">
        <f t="shared" si="784"/>
        <v>0</v>
      </c>
      <c r="AK170" s="468">
        <f t="shared" si="784"/>
        <v>0</v>
      </c>
      <c r="AL170" s="468">
        <f t="shared" si="784"/>
        <v>0</v>
      </c>
      <c r="AM170" s="468">
        <f t="shared" si="784"/>
        <v>0</v>
      </c>
      <c r="AN170" s="468">
        <f t="shared" si="784"/>
        <v>0</v>
      </c>
      <c r="AO170" s="468">
        <f t="shared" si="784"/>
        <v>0</v>
      </c>
      <c r="AP170" s="468">
        <f t="shared" si="784"/>
        <v>0</v>
      </c>
      <c r="AQ170" s="468">
        <f t="shared" si="784"/>
        <v>0</v>
      </c>
      <c r="AR170" s="192"/>
      <c r="AS170" s="491"/>
      <c r="AT170" s="491"/>
      <c r="AU170" s="491"/>
      <c r="AV170" s="491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  <c r="DM170" s="192"/>
      <c r="DN170" s="192"/>
      <c r="DO170" s="192"/>
      <c r="DP170" s="192"/>
      <c r="DQ170" s="192"/>
      <c r="DR170" s="192"/>
      <c r="DS170" s="192"/>
      <c r="DT170" s="192"/>
      <c r="DU170" s="192"/>
      <c r="DV170" s="192"/>
      <c r="DW170" s="192"/>
      <c r="DX170" s="192"/>
      <c r="DY170" s="192"/>
      <c r="DZ170" s="192"/>
      <c r="EA170" s="192"/>
      <c r="EB170" s="192"/>
      <c r="EC170" s="192"/>
      <c r="ED170" s="192"/>
      <c r="EE170" s="192"/>
      <c r="EF170" s="192"/>
    </row>
    <row r="171" spans="1:136" s="74" customFormat="1" ht="15.75" customHeight="1" x14ac:dyDescent="0.25">
      <c r="A171" s="490">
        <v>3</v>
      </c>
      <c r="B171" s="68"/>
      <c r="C171" s="90"/>
      <c r="D171" s="572" t="s">
        <v>16</v>
      </c>
      <c r="E171" s="572"/>
      <c r="F171" s="572"/>
      <c r="G171" s="573"/>
      <c r="H171" s="75">
        <f t="shared" si="779"/>
        <v>0</v>
      </c>
      <c r="I171" s="77">
        <f>I172</f>
        <v>0</v>
      </c>
      <c r="J171" s="61">
        <f>J172</f>
        <v>0</v>
      </c>
      <c r="K171" s="79">
        <f t="shared" ref="K171:AQ171" si="785">K172</f>
        <v>0</v>
      </c>
      <c r="L171" s="301">
        <f t="shared" si="785"/>
        <v>0</v>
      </c>
      <c r="M171" s="95">
        <f t="shared" si="785"/>
        <v>0</v>
      </c>
      <c r="N171" s="78">
        <f t="shared" si="785"/>
        <v>0</v>
      </c>
      <c r="O171" s="78">
        <f t="shared" si="785"/>
        <v>0</v>
      </c>
      <c r="P171" s="78">
        <f t="shared" si="785"/>
        <v>0</v>
      </c>
      <c r="Q171" s="78">
        <f t="shared" si="785"/>
        <v>0</v>
      </c>
      <c r="R171" s="78">
        <f t="shared" si="785"/>
        <v>0</v>
      </c>
      <c r="S171" s="79">
        <f t="shared" si="785"/>
        <v>0</v>
      </c>
      <c r="T171" s="237">
        <f t="shared" si="780"/>
        <v>0</v>
      </c>
      <c r="U171" s="77">
        <f>U172</f>
        <v>0</v>
      </c>
      <c r="V171" s="61">
        <f>V172</f>
        <v>0</v>
      </c>
      <c r="W171" s="79">
        <f t="shared" si="785"/>
        <v>0</v>
      </c>
      <c r="X171" s="301">
        <f t="shared" si="785"/>
        <v>0</v>
      </c>
      <c r="Y171" s="95">
        <f t="shared" si="785"/>
        <v>0</v>
      </c>
      <c r="Z171" s="78">
        <f t="shared" si="785"/>
        <v>0</v>
      </c>
      <c r="AA171" s="78">
        <f t="shared" si="785"/>
        <v>0</v>
      </c>
      <c r="AB171" s="78">
        <f t="shared" si="785"/>
        <v>0</v>
      </c>
      <c r="AC171" s="78">
        <f t="shared" si="785"/>
        <v>0</v>
      </c>
      <c r="AD171" s="78">
        <f t="shared" si="785"/>
        <v>0</v>
      </c>
      <c r="AE171" s="79">
        <f t="shared" si="785"/>
        <v>0</v>
      </c>
      <c r="AF171" s="262">
        <f t="shared" si="781"/>
        <v>0</v>
      </c>
      <c r="AG171" s="315">
        <f>AG172</f>
        <v>0</v>
      </c>
      <c r="AH171" s="263">
        <f>AH172</f>
        <v>0</v>
      </c>
      <c r="AI171" s="239">
        <f t="shared" si="785"/>
        <v>0</v>
      </c>
      <c r="AJ171" s="303">
        <f t="shared" si="785"/>
        <v>0</v>
      </c>
      <c r="AK171" s="240">
        <f t="shared" si="785"/>
        <v>0</v>
      </c>
      <c r="AL171" s="241">
        <f t="shared" si="785"/>
        <v>0</v>
      </c>
      <c r="AM171" s="241">
        <f t="shared" si="785"/>
        <v>0</v>
      </c>
      <c r="AN171" s="241">
        <f t="shared" si="785"/>
        <v>0</v>
      </c>
      <c r="AO171" s="241">
        <f t="shared" si="785"/>
        <v>0</v>
      </c>
      <c r="AP171" s="241">
        <f t="shared" si="785"/>
        <v>0</v>
      </c>
      <c r="AQ171" s="239">
        <f t="shared" si="785"/>
        <v>0</v>
      </c>
      <c r="AR171" s="192"/>
      <c r="AS171" s="491"/>
      <c r="AT171" s="491"/>
      <c r="AU171" s="491"/>
      <c r="AV171" s="491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192"/>
      <c r="CO171" s="192"/>
      <c r="CP171" s="192"/>
      <c r="CQ171" s="192"/>
      <c r="CR171" s="192"/>
      <c r="CS171" s="192"/>
      <c r="CT171" s="192"/>
      <c r="CU171" s="192"/>
      <c r="CV171" s="192"/>
      <c r="CW171" s="192"/>
      <c r="CX171" s="192"/>
      <c r="CY171" s="192"/>
      <c r="CZ171" s="192"/>
      <c r="DA171" s="192"/>
      <c r="DB171" s="192"/>
      <c r="DC171" s="192"/>
      <c r="DD171" s="192"/>
      <c r="DE171" s="192"/>
      <c r="DF171" s="192"/>
      <c r="DG171" s="192"/>
      <c r="DH171" s="192"/>
      <c r="DI171" s="192"/>
      <c r="DJ171" s="192"/>
      <c r="DK171" s="192"/>
      <c r="DL171" s="192"/>
      <c r="DM171" s="192"/>
      <c r="DN171" s="192"/>
      <c r="DO171" s="192"/>
      <c r="DP171" s="192"/>
      <c r="DQ171" s="192"/>
      <c r="DR171" s="192"/>
      <c r="DS171" s="192"/>
      <c r="DT171" s="192"/>
      <c r="DU171" s="192"/>
      <c r="DV171" s="192"/>
      <c r="DW171" s="192"/>
      <c r="DX171" s="192"/>
      <c r="DY171" s="192"/>
      <c r="DZ171" s="192"/>
      <c r="EA171" s="192"/>
      <c r="EB171" s="192"/>
      <c r="EC171" s="192"/>
      <c r="ED171" s="192"/>
      <c r="EE171" s="192"/>
      <c r="EF171" s="192"/>
    </row>
    <row r="172" spans="1:136" s="73" customFormat="1" ht="15.75" customHeight="1" x14ac:dyDescent="0.25">
      <c r="A172" s="570">
        <v>34</v>
      </c>
      <c r="B172" s="571"/>
      <c r="C172" s="90"/>
      <c r="D172" s="572" t="s">
        <v>9</v>
      </c>
      <c r="E172" s="572"/>
      <c r="F172" s="572"/>
      <c r="G172" s="573"/>
      <c r="H172" s="75">
        <f t="shared" si="779"/>
        <v>0</v>
      </c>
      <c r="I172" s="77">
        <f>SUM(I173:I174)</f>
        <v>0</v>
      </c>
      <c r="J172" s="61">
        <f>SUM(J173:J174)</f>
        <v>0</v>
      </c>
      <c r="K172" s="79">
        <f t="shared" ref="K172:S172" si="786">SUM(K173:K174)</f>
        <v>0</v>
      </c>
      <c r="L172" s="301">
        <f t="shared" si="786"/>
        <v>0</v>
      </c>
      <c r="M172" s="95">
        <f t="shared" si="786"/>
        <v>0</v>
      </c>
      <c r="N172" s="78">
        <f t="shared" si="786"/>
        <v>0</v>
      </c>
      <c r="O172" s="78">
        <f t="shared" si="786"/>
        <v>0</v>
      </c>
      <c r="P172" s="78">
        <f t="shared" si="786"/>
        <v>0</v>
      </c>
      <c r="Q172" s="78">
        <f t="shared" si="786"/>
        <v>0</v>
      </c>
      <c r="R172" s="78">
        <f t="shared" si="786"/>
        <v>0</v>
      </c>
      <c r="S172" s="79">
        <f t="shared" si="786"/>
        <v>0</v>
      </c>
      <c r="T172" s="237">
        <f t="shared" si="780"/>
        <v>0</v>
      </c>
      <c r="U172" s="77">
        <f>SUM(U173:U174)</f>
        <v>0</v>
      </c>
      <c r="V172" s="61">
        <f>SUM(V173:V174)</f>
        <v>0</v>
      </c>
      <c r="W172" s="79">
        <f t="shared" ref="W172:AE172" si="787">SUM(W173:W174)</f>
        <v>0</v>
      </c>
      <c r="X172" s="301">
        <f t="shared" si="787"/>
        <v>0</v>
      </c>
      <c r="Y172" s="95">
        <f t="shared" si="787"/>
        <v>0</v>
      </c>
      <c r="Z172" s="78">
        <f t="shared" si="787"/>
        <v>0</v>
      </c>
      <c r="AA172" s="78">
        <f t="shared" si="787"/>
        <v>0</v>
      </c>
      <c r="AB172" s="78">
        <f t="shared" si="787"/>
        <v>0</v>
      </c>
      <c r="AC172" s="78">
        <f t="shared" si="787"/>
        <v>0</v>
      </c>
      <c r="AD172" s="78">
        <f t="shared" si="787"/>
        <v>0</v>
      </c>
      <c r="AE172" s="79">
        <f t="shared" si="787"/>
        <v>0</v>
      </c>
      <c r="AF172" s="262">
        <f t="shared" si="781"/>
        <v>0</v>
      </c>
      <c r="AG172" s="315">
        <f>SUM(AG173:AG174)</f>
        <v>0</v>
      </c>
      <c r="AH172" s="263">
        <f>SUM(AH173:AH174)</f>
        <v>0</v>
      </c>
      <c r="AI172" s="239">
        <f t="shared" ref="AI172:AQ172" si="788">SUM(AI173:AI174)</f>
        <v>0</v>
      </c>
      <c r="AJ172" s="303">
        <f t="shared" si="788"/>
        <v>0</v>
      </c>
      <c r="AK172" s="240">
        <f t="shared" si="788"/>
        <v>0</v>
      </c>
      <c r="AL172" s="241">
        <f t="shared" si="788"/>
        <v>0</v>
      </c>
      <c r="AM172" s="241">
        <f t="shared" si="788"/>
        <v>0</v>
      </c>
      <c r="AN172" s="241">
        <f t="shared" si="788"/>
        <v>0</v>
      </c>
      <c r="AO172" s="241">
        <f t="shared" si="788"/>
        <v>0</v>
      </c>
      <c r="AP172" s="241">
        <f t="shared" si="788"/>
        <v>0</v>
      </c>
      <c r="AQ172" s="239">
        <f t="shared" si="788"/>
        <v>0</v>
      </c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0"/>
      <c r="CH172" s="190"/>
      <c r="CI172" s="190"/>
      <c r="CJ172" s="190"/>
      <c r="CK172" s="190"/>
      <c r="CL172" s="190"/>
      <c r="CM172" s="190"/>
      <c r="CN172" s="190"/>
      <c r="CO172" s="190"/>
      <c r="CP172" s="190"/>
      <c r="CQ172" s="190"/>
      <c r="CR172" s="190"/>
      <c r="CS172" s="190"/>
      <c r="CT172" s="190"/>
      <c r="CU172" s="190"/>
      <c r="CV172" s="190"/>
      <c r="CW172" s="190"/>
      <c r="CX172" s="190"/>
      <c r="CY172" s="190"/>
      <c r="CZ172" s="190"/>
      <c r="DA172" s="190"/>
      <c r="DB172" s="190"/>
      <c r="DC172" s="190"/>
      <c r="DD172" s="190"/>
      <c r="DE172" s="190"/>
      <c r="DF172" s="190"/>
      <c r="DG172" s="190"/>
      <c r="DH172" s="190"/>
      <c r="DI172" s="190"/>
      <c r="DJ172" s="190"/>
      <c r="DK172" s="190"/>
      <c r="DL172" s="190"/>
      <c r="DM172" s="190"/>
      <c r="DN172" s="190"/>
      <c r="DO172" s="190"/>
      <c r="DP172" s="190"/>
      <c r="DQ172" s="190"/>
      <c r="DR172" s="190"/>
      <c r="DS172" s="190"/>
      <c r="DT172" s="190"/>
      <c r="DU172" s="190"/>
      <c r="DV172" s="190"/>
      <c r="DW172" s="190"/>
      <c r="DX172" s="190"/>
      <c r="DY172" s="190"/>
      <c r="DZ172" s="190"/>
      <c r="EA172" s="190"/>
      <c r="EB172" s="190"/>
      <c r="EC172" s="190"/>
      <c r="ED172" s="190"/>
      <c r="EE172" s="190"/>
      <c r="EF172" s="190"/>
    </row>
    <row r="173" spans="1:136" s="72" customFormat="1" ht="15.75" customHeight="1" x14ac:dyDescent="0.25">
      <c r="A173" s="230"/>
      <c r="B173" s="179"/>
      <c r="C173" s="179">
        <v>342</v>
      </c>
      <c r="D173" s="567" t="s">
        <v>80</v>
      </c>
      <c r="E173" s="567"/>
      <c r="F173" s="567"/>
      <c r="G173" s="567"/>
      <c r="H173" s="76">
        <f t="shared" si="779"/>
        <v>0</v>
      </c>
      <c r="I173" s="80"/>
      <c r="J173" s="94"/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si="780"/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si="781"/>
        <v>0</v>
      </c>
      <c r="AG173" s="29">
        <f t="shared" ref="AG173:AG174" si="789">I173+U173</f>
        <v>0</v>
      </c>
      <c r="AH173" s="92">
        <f t="shared" ref="AH173:AH174" si="790">J173+V173</f>
        <v>0</v>
      </c>
      <c r="AI173" s="31">
        <f t="shared" ref="AI173:AI174" si="791">K173+W173</f>
        <v>0</v>
      </c>
      <c r="AJ173" s="326">
        <f t="shared" ref="AJ173:AJ174" si="792">L173+X173</f>
        <v>0</v>
      </c>
      <c r="AK173" s="290">
        <f t="shared" ref="AK173:AK174" si="793">M173+Y173</f>
        <v>0</v>
      </c>
      <c r="AL173" s="30">
        <f t="shared" ref="AL173:AL174" si="794">N173+Z173</f>
        <v>0</v>
      </c>
      <c r="AM173" s="30">
        <f t="shared" ref="AM173:AM174" si="795">O173+AA173</f>
        <v>0</v>
      </c>
      <c r="AN173" s="30">
        <f t="shared" ref="AN173:AN174" si="796">P173+AB173</f>
        <v>0</v>
      </c>
      <c r="AO173" s="30">
        <f t="shared" ref="AO173:AO174" si="797">Q173+AC173</f>
        <v>0</v>
      </c>
      <c r="AP173" s="30">
        <f t="shared" ref="AP173:AP174" si="798">R173+AD173</f>
        <v>0</v>
      </c>
      <c r="AQ173" s="31">
        <f t="shared" ref="AQ173:AQ174" si="799">S173+AE173</f>
        <v>0</v>
      </c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30"/>
      <c r="B174" s="179"/>
      <c r="C174" s="179">
        <v>343</v>
      </c>
      <c r="D174" s="567" t="s">
        <v>10</v>
      </c>
      <c r="E174" s="567"/>
      <c r="F174" s="567"/>
      <c r="G174" s="567"/>
      <c r="H174" s="76">
        <f t="shared" si="779"/>
        <v>0</v>
      </c>
      <c r="I174" s="80"/>
      <c r="J174" s="94"/>
      <c r="K174" s="82"/>
      <c r="L174" s="302"/>
      <c r="M174" s="118"/>
      <c r="N174" s="81"/>
      <c r="O174" s="81"/>
      <c r="P174" s="81"/>
      <c r="Q174" s="81"/>
      <c r="R174" s="81"/>
      <c r="S174" s="82"/>
      <c r="T174" s="28">
        <f t="shared" si="780"/>
        <v>0</v>
      </c>
      <c r="U174" s="80"/>
      <c r="V174" s="94"/>
      <c r="W174" s="82"/>
      <c r="X174" s="302"/>
      <c r="Y174" s="118"/>
      <c r="Z174" s="81"/>
      <c r="AA174" s="81"/>
      <c r="AB174" s="81"/>
      <c r="AC174" s="81"/>
      <c r="AD174" s="81"/>
      <c r="AE174" s="82"/>
      <c r="AF174" s="109">
        <f t="shared" si="781"/>
        <v>0</v>
      </c>
      <c r="AG174" s="29">
        <f t="shared" si="789"/>
        <v>0</v>
      </c>
      <c r="AH174" s="92">
        <f t="shared" si="790"/>
        <v>0</v>
      </c>
      <c r="AI174" s="31">
        <f t="shared" si="791"/>
        <v>0</v>
      </c>
      <c r="AJ174" s="326">
        <f t="shared" si="792"/>
        <v>0</v>
      </c>
      <c r="AK174" s="290">
        <f t="shared" si="793"/>
        <v>0</v>
      </c>
      <c r="AL174" s="30">
        <f t="shared" si="794"/>
        <v>0</v>
      </c>
      <c r="AM174" s="30">
        <f t="shared" si="795"/>
        <v>0</v>
      </c>
      <c r="AN174" s="30">
        <f t="shared" si="796"/>
        <v>0</v>
      </c>
      <c r="AO174" s="30">
        <f t="shared" si="797"/>
        <v>0</v>
      </c>
      <c r="AP174" s="30">
        <f t="shared" si="798"/>
        <v>0</v>
      </c>
      <c r="AQ174" s="31">
        <f t="shared" si="799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4" customFormat="1" ht="25.5" customHeight="1" x14ac:dyDescent="0.25">
      <c r="A175" s="494">
        <v>4</v>
      </c>
      <c r="B175" s="66"/>
      <c r="C175" s="66"/>
      <c r="D175" s="580" t="s">
        <v>17</v>
      </c>
      <c r="E175" s="580"/>
      <c r="F175" s="580"/>
      <c r="G175" s="581"/>
      <c r="H175" s="75">
        <f t="shared" si="779"/>
        <v>0</v>
      </c>
      <c r="I175" s="77">
        <f t="shared" ref="I175:S175" si="800">I176+I180</f>
        <v>0</v>
      </c>
      <c r="J175" s="61">
        <f t="shared" si="800"/>
        <v>0</v>
      </c>
      <c r="K175" s="79">
        <f t="shared" si="800"/>
        <v>0</v>
      </c>
      <c r="L175" s="301">
        <f t="shared" si="800"/>
        <v>0</v>
      </c>
      <c r="M175" s="95">
        <f t="shared" si="800"/>
        <v>0</v>
      </c>
      <c r="N175" s="78">
        <f t="shared" si="800"/>
        <v>0</v>
      </c>
      <c r="O175" s="78">
        <f t="shared" si="800"/>
        <v>0</v>
      </c>
      <c r="P175" s="78">
        <f t="shared" si="800"/>
        <v>0</v>
      </c>
      <c r="Q175" s="78">
        <f t="shared" si="800"/>
        <v>0</v>
      </c>
      <c r="R175" s="78">
        <f t="shared" si="800"/>
        <v>0</v>
      </c>
      <c r="S175" s="79">
        <f t="shared" si="800"/>
        <v>0</v>
      </c>
      <c r="T175" s="237">
        <f t="shared" si="780"/>
        <v>840000</v>
      </c>
      <c r="U175" s="77">
        <f t="shared" ref="U175:AE175" si="801">U176+U180</f>
        <v>840000</v>
      </c>
      <c r="V175" s="61">
        <f t="shared" si="801"/>
        <v>0</v>
      </c>
      <c r="W175" s="79">
        <f t="shared" si="801"/>
        <v>0</v>
      </c>
      <c r="X175" s="301">
        <f t="shared" si="801"/>
        <v>0</v>
      </c>
      <c r="Y175" s="95">
        <f t="shared" si="801"/>
        <v>0</v>
      </c>
      <c r="Z175" s="78">
        <f t="shared" si="801"/>
        <v>0</v>
      </c>
      <c r="AA175" s="78">
        <f t="shared" si="801"/>
        <v>0</v>
      </c>
      <c r="AB175" s="78">
        <f t="shared" si="801"/>
        <v>0</v>
      </c>
      <c r="AC175" s="78">
        <f t="shared" si="801"/>
        <v>0</v>
      </c>
      <c r="AD175" s="78">
        <f t="shared" si="801"/>
        <v>0</v>
      </c>
      <c r="AE175" s="79">
        <f t="shared" si="801"/>
        <v>0</v>
      </c>
      <c r="AF175" s="262">
        <f t="shared" si="781"/>
        <v>840000</v>
      </c>
      <c r="AG175" s="315">
        <f t="shared" ref="AG175:AQ175" si="802">AG176+AG180</f>
        <v>840000</v>
      </c>
      <c r="AH175" s="263">
        <f t="shared" si="802"/>
        <v>0</v>
      </c>
      <c r="AI175" s="239">
        <f t="shared" si="802"/>
        <v>0</v>
      </c>
      <c r="AJ175" s="303">
        <f t="shared" si="802"/>
        <v>0</v>
      </c>
      <c r="AK175" s="240">
        <f t="shared" si="802"/>
        <v>0</v>
      </c>
      <c r="AL175" s="241">
        <f t="shared" si="802"/>
        <v>0</v>
      </c>
      <c r="AM175" s="241">
        <f t="shared" si="802"/>
        <v>0</v>
      </c>
      <c r="AN175" s="241">
        <f t="shared" si="802"/>
        <v>0</v>
      </c>
      <c r="AO175" s="241">
        <f t="shared" si="802"/>
        <v>0</v>
      </c>
      <c r="AP175" s="241">
        <f t="shared" si="802"/>
        <v>0</v>
      </c>
      <c r="AQ175" s="239">
        <f t="shared" si="802"/>
        <v>0</v>
      </c>
      <c r="AR175" s="206"/>
      <c r="AS175" s="89"/>
      <c r="AT175" s="388"/>
      <c r="AU175" s="388"/>
      <c r="AV175" s="388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</row>
    <row r="176" spans="1:136" s="73" customFormat="1" ht="24.75" customHeight="1" x14ac:dyDescent="0.25">
      <c r="A176" s="570">
        <v>42</v>
      </c>
      <c r="B176" s="571"/>
      <c r="C176" s="495"/>
      <c r="D176" s="572" t="s">
        <v>45</v>
      </c>
      <c r="E176" s="572"/>
      <c r="F176" s="572"/>
      <c r="G176" s="573"/>
      <c r="H176" s="75">
        <f>SUM(I176:S176)</f>
        <v>0</v>
      </c>
      <c r="I176" s="77">
        <f t="shared" ref="I176:S176" si="803">SUM(I177:I179)</f>
        <v>0</v>
      </c>
      <c r="J176" s="61">
        <f t="shared" si="803"/>
        <v>0</v>
      </c>
      <c r="K176" s="79">
        <f t="shared" si="803"/>
        <v>0</v>
      </c>
      <c r="L176" s="301">
        <f t="shared" si="803"/>
        <v>0</v>
      </c>
      <c r="M176" s="95">
        <f t="shared" si="803"/>
        <v>0</v>
      </c>
      <c r="N176" s="78">
        <f t="shared" si="803"/>
        <v>0</v>
      </c>
      <c r="O176" s="78">
        <f t="shared" si="803"/>
        <v>0</v>
      </c>
      <c r="P176" s="78">
        <f t="shared" si="803"/>
        <v>0</v>
      </c>
      <c r="Q176" s="78">
        <f t="shared" si="803"/>
        <v>0</v>
      </c>
      <c r="R176" s="78">
        <f t="shared" si="803"/>
        <v>0</v>
      </c>
      <c r="S176" s="79">
        <f t="shared" si="803"/>
        <v>0</v>
      </c>
      <c r="T176" s="237">
        <f>SUM(U176:AE176)</f>
        <v>0</v>
      </c>
      <c r="U176" s="77">
        <f t="shared" ref="U176:AE176" si="804">SUM(U177:U179)</f>
        <v>0</v>
      </c>
      <c r="V176" s="61">
        <f t="shared" si="804"/>
        <v>0</v>
      </c>
      <c r="W176" s="79">
        <f t="shared" si="804"/>
        <v>0</v>
      </c>
      <c r="X176" s="301">
        <f t="shared" si="804"/>
        <v>0</v>
      </c>
      <c r="Y176" s="95">
        <f t="shared" si="804"/>
        <v>0</v>
      </c>
      <c r="Z176" s="78">
        <f t="shared" si="804"/>
        <v>0</v>
      </c>
      <c r="AA176" s="78">
        <f t="shared" si="804"/>
        <v>0</v>
      </c>
      <c r="AB176" s="78">
        <f t="shared" si="804"/>
        <v>0</v>
      </c>
      <c r="AC176" s="78">
        <f t="shared" si="804"/>
        <v>0</v>
      </c>
      <c r="AD176" s="78">
        <f t="shared" si="804"/>
        <v>0</v>
      </c>
      <c r="AE176" s="79">
        <f t="shared" si="804"/>
        <v>0</v>
      </c>
      <c r="AF176" s="262">
        <f>SUM(AG176:AQ176)</f>
        <v>0</v>
      </c>
      <c r="AG176" s="315">
        <f t="shared" ref="AG176:AQ176" si="805">SUM(AG177:AG179)</f>
        <v>0</v>
      </c>
      <c r="AH176" s="263">
        <f t="shared" si="805"/>
        <v>0</v>
      </c>
      <c r="AI176" s="239">
        <f t="shared" si="805"/>
        <v>0</v>
      </c>
      <c r="AJ176" s="303">
        <f t="shared" si="805"/>
        <v>0</v>
      </c>
      <c r="AK176" s="240">
        <f t="shared" si="805"/>
        <v>0</v>
      </c>
      <c r="AL176" s="241">
        <f t="shared" si="805"/>
        <v>0</v>
      </c>
      <c r="AM176" s="241">
        <f t="shared" si="805"/>
        <v>0</v>
      </c>
      <c r="AN176" s="241">
        <f t="shared" si="805"/>
        <v>0</v>
      </c>
      <c r="AO176" s="241">
        <f t="shared" si="805"/>
        <v>0</v>
      </c>
      <c r="AP176" s="241">
        <f t="shared" si="805"/>
        <v>0</v>
      </c>
      <c r="AQ176" s="239">
        <f t="shared" si="805"/>
        <v>0</v>
      </c>
      <c r="AR176" s="206"/>
      <c r="AS176" s="89"/>
      <c r="AT176" s="388"/>
      <c r="AU176" s="388"/>
      <c r="AV176" s="388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</row>
    <row r="177" spans="1:136" s="72" customFormat="1" ht="15" x14ac:dyDescent="0.25">
      <c r="A177" s="230"/>
      <c r="B177" s="179"/>
      <c r="C177" s="179">
        <v>422</v>
      </c>
      <c r="D177" s="567" t="s">
        <v>11</v>
      </c>
      <c r="E177" s="567"/>
      <c r="F177" s="567"/>
      <c r="G177" s="574"/>
      <c r="H177" s="76">
        <f>SUM(I177:S177)</f>
        <v>0</v>
      </c>
      <c r="I177" s="80"/>
      <c r="J177" s="94"/>
      <c r="K177" s="82"/>
      <c r="L177" s="302"/>
      <c r="M177" s="118"/>
      <c r="N177" s="81"/>
      <c r="O177" s="81"/>
      <c r="P177" s="81"/>
      <c r="Q177" s="81"/>
      <c r="R177" s="81"/>
      <c r="S177" s="82"/>
      <c r="T177" s="28">
        <f>SUM(U177:AE177)</f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>SUM(AG177:AQ177)</f>
        <v>0</v>
      </c>
      <c r="AG177" s="29">
        <f t="shared" ref="AG177:AG179" si="806">I177+U177</f>
        <v>0</v>
      </c>
      <c r="AH177" s="92">
        <f t="shared" ref="AH177:AH179" si="807">J177+V177</f>
        <v>0</v>
      </c>
      <c r="AI177" s="31">
        <f t="shared" ref="AI177:AI179" si="808">K177+W177</f>
        <v>0</v>
      </c>
      <c r="AJ177" s="326">
        <f t="shared" ref="AJ177:AJ179" si="809">L177+X177</f>
        <v>0</v>
      </c>
      <c r="AK177" s="290">
        <f t="shared" ref="AK177:AK179" si="810">M177+Y177</f>
        <v>0</v>
      </c>
      <c r="AL177" s="30">
        <f t="shared" ref="AL177:AL179" si="811">N177+Z177</f>
        <v>0</v>
      </c>
      <c r="AM177" s="30">
        <f t="shared" ref="AM177:AM179" si="812">O177+AA177</f>
        <v>0</v>
      </c>
      <c r="AN177" s="30">
        <f t="shared" ref="AN177:AN179" si="813">P177+AB177</f>
        <v>0</v>
      </c>
      <c r="AO177" s="30">
        <f t="shared" ref="AO177:AO179" si="814">Q177+AC177</f>
        <v>0</v>
      </c>
      <c r="AP177" s="30">
        <f t="shared" ref="AP177:AP179" si="815">R177+AD177</f>
        <v>0</v>
      </c>
      <c r="AQ177" s="31">
        <f t="shared" ref="AQ177:AQ179" si="816">S177+AE177</f>
        <v>0</v>
      </c>
      <c r="AR177" s="206"/>
      <c r="AS177" s="89"/>
      <c r="AT177" s="388"/>
      <c r="AU177" s="388"/>
      <c r="AV177" s="388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" x14ac:dyDescent="0.25">
      <c r="A178" s="230"/>
      <c r="B178" s="179"/>
      <c r="C178" s="179">
        <v>423</v>
      </c>
      <c r="D178" s="567" t="s">
        <v>89</v>
      </c>
      <c r="E178" s="567"/>
      <c r="F178" s="567"/>
      <c r="G178" s="574"/>
      <c r="H178" s="76">
        <f>SUM(I178:S178)</f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>SUM(U178:AE178)</f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>SUM(AG178:AQ178)</f>
        <v>0</v>
      </c>
      <c r="AG178" s="29">
        <f t="shared" si="806"/>
        <v>0</v>
      </c>
      <c r="AH178" s="92">
        <f t="shared" si="807"/>
        <v>0</v>
      </c>
      <c r="AI178" s="31">
        <f t="shared" si="808"/>
        <v>0</v>
      </c>
      <c r="AJ178" s="326">
        <f t="shared" si="809"/>
        <v>0</v>
      </c>
      <c r="AK178" s="290">
        <f t="shared" si="810"/>
        <v>0</v>
      </c>
      <c r="AL178" s="30">
        <f t="shared" si="811"/>
        <v>0</v>
      </c>
      <c r="AM178" s="30">
        <f t="shared" si="812"/>
        <v>0</v>
      </c>
      <c r="AN178" s="30">
        <f t="shared" si="813"/>
        <v>0</v>
      </c>
      <c r="AO178" s="30">
        <f t="shared" si="814"/>
        <v>0</v>
      </c>
      <c r="AP178" s="30">
        <f t="shared" si="815"/>
        <v>0</v>
      </c>
      <c r="AQ178" s="31">
        <f t="shared" si="816"/>
        <v>0</v>
      </c>
      <c r="AR178" s="206"/>
      <c r="AS178" s="89"/>
      <c r="AT178" s="388"/>
      <c r="AU178" s="388"/>
      <c r="AV178" s="388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26.25" customHeight="1" x14ac:dyDescent="0.25">
      <c r="A179" s="225"/>
      <c r="B179" s="279"/>
      <c r="C179" s="279">
        <v>424</v>
      </c>
      <c r="D179" s="567" t="s">
        <v>46</v>
      </c>
      <c r="E179" s="567"/>
      <c r="F179" s="567"/>
      <c r="G179" s="574"/>
      <c r="H179" s="76">
        <f t="shared" ref="H179:H182" si="817">SUM(I179:S179)</f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ref="T179:T182" si="818">SUM(U179:AE179)</f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ref="AF179:AF182" si="819">SUM(AG179:AQ179)</f>
        <v>0</v>
      </c>
      <c r="AG179" s="29">
        <f t="shared" si="806"/>
        <v>0</v>
      </c>
      <c r="AH179" s="92">
        <f t="shared" si="807"/>
        <v>0</v>
      </c>
      <c r="AI179" s="31">
        <f t="shared" si="808"/>
        <v>0</v>
      </c>
      <c r="AJ179" s="326">
        <f t="shared" si="809"/>
        <v>0</v>
      </c>
      <c r="AK179" s="290">
        <f t="shared" si="810"/>
        <v>0</v>
      </c>
      <c r="AL179" s="30">
        <f t="shared" si="811"/>
        <v>0</v>
      </c>
      <c r="AM179" s="30">
        <f t="shared" si="812"/>
        <v>0</v>
      </c>
      <c r="AN179" s="30">
        <f t="shared" si="813"/>
        <v>0</v>
      </c>
      <c r="AO179" s="30">
        <f t="shared" si="814"/>
        <v>0</v>
      </c>
      <c r="AP179" s="30">
        <f t="shared" si="815"/>
        <v>0</v>
      </c>
      <c r="AQ179" s="31">
        <f t="shared" si="816"/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89" customFormat="1" ht="26.25" customHeight="1" x14ac:dyDescent="0.25">
      <c r="A180" s="521">
        <v>45</v>
      </c>
      <c r="B180" s="522"/>
      <c r="C180" s="493"/>
      <c r="D180" s="523" t="s">
        <v>86</v>
      </c>
      <c r="E180" s="523"/>
      <c r="F180" s="523"/>
      <c r="G180" s="523"/>
      <c r="H180" s="237">
        <f t="shared" si="817"/>
        <v>0</v>
      </c>
      <c r="I180" s="315">
        <f>I181+I182</f>
        <v>0</v>
      </c>
      <c r="J180" s="263">
        <f>J181+J182</f>
        <v>0</v>
      </c>
      <c r="K180" s="239">
        <f t="shared" ref="K180:S180" si="820">K181+K182</f>
        <v>0</v>
      </c>
      <c r="L180" s="303">
        <f t="shared" si="820"/>
        <v>0</v>
      </c>
      <c r="M180" s="240">
        <f t="shared" si="820"/>
        <v>0</v>
      </c>
      <c r="N180" s="241">
        <f t="shared" si="820"/>
        <v>0</v>
      </c>
      <c r="O180" s="241">
        <f t="shared" si="820"/>
        <v>0</v>
      </c>
      <c r="P180" s="241">
        <f t="shared" si="820"/>
        <v>0</v>
      </c>
      <c r="Q180" s="241">
        <f t="shared" si="820"/>
        <v>0</v>
      </c>
      <c r="R180" s="241">
        <f t="shared" si="820"/>
        <v>0</v>
      </c>
      <c r="S180" s="242">
        <f t="shared" si="820"/>
        <v>0</v>
      </c>
      <c r="T180" s="237">
        <f t="shared" si="818"/>
        <v>840000</v>
      </c>
      <c r="U180" s="263">
        <f>U181+U182</f>
        <v>840000</v>
      </c>
      <c r="V180" s="241">
        <f>V181+V182</f>
        <v>0</v>
      </c>
      <c r="W180" s="239">
        <f t="shared" ref="W180:AE180" si="821">W181+W182</f>
        <v>0</v>
      </c>
      <c r="X180" s="303">
        <f t="shared" si="821"/>
        <v>0</v>
      </c>
      <c r="Y180" s="240">
        <f t="shared" si="821"/>
        <v>0</v>
      </c>
      <c r="Z180" s="241">
        <f t="shared" si="821"/>
        <v>0</v>
      </c>
      <c r="AA180" s="241">
        <f t="shared" si="821"/>
        <v>0</v>
      </c>
      <c r="AB180" s="241">
        <f t="shared" si="821"/>
        <v>0</v>
      </c>
      <c r="AC180" s="241">
        <f t="shared" si="821"/>
        <v>0</v>
      </c>
      <c r="AD180" s="241">
        <f t="shared" si="821"/>
        <v>0</v>
      </c>
      <c r="AE180" s="242">
        <f t="shared" si="821"/>
        <v>0</v>
      </c>
      <c r="AF180" s="262">
        <f t="shared" si="819"/>
        <v>840000</v>
      </c>
      <c r="AG180" s="238">
        <f>AG181+AG182</f>
        <v>840000</v>
      </c>
      <c r="AH180" s="241">
        <f>AH181+AH182</f>
        <v>0</v>
      </c>
      <c r="AI180" s="239">
        <f t="shared" ref="AI180:AQ180" si="822">AI181+AI182</f>
        <v>0</v>
      </c>
      <c r="AJ180" s="303">
        <f t="shared" si="822"/>
        <v>0</v>
      </c>
      <c r="AK180" s="240">
        <f t="shared" si="822"/>
        <v>0</v>
      </c>
      <c r="AL180" s="241">
        <f t="shared" si="822"/>
        <v>0</v>
      </c>
      <c r="AM180" s="241">
        <f t="shared" si="822"/>
        <v>0</v>
      </c>
      <c r="AN180" s="241">
        <f t="shared" si="822"/>
        <v>0</v>
      </c>
      <c r="AO180" s="241">
        <f t="shared" si="822"/>
        <v>0</v>
      </c>
      <c r="AP180" s="241">
        <f t="shared" si="822"/>
        <v>0</v>
      </c>
      <c r="AQ180" s="242">
        <f t="shared" si="822"/>
        <v>0</v>
      </c>
      <c r="AR180" s="206"/>
      <c r="AT180" s="388"/>
      <c r="AU180" s="388"/>
      <c r="AV180" s="388"/>
    </row>
    <row r="181" spans="1:136" s="72" customFormat="1" ht="15" x14ac:dyDescent="0.25">
      <c r="A181" s="230"/>
      <c r="B181" s="179"/>
      <c r="C181" s="179">
        <v>451</v>
      </c>
      <c r="D181" s="567" t="s">
        <v>87</v>
      </c>
      <c r="E181" s="567"/>
      <c r="F181" s="567"/>
      <c r="G181" s="567"/>
      <c r="H181" s="76">
        <f t="shared" si="817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182"/>
      <c r="T181" s="28">
        <f t="shared" si="818"/>
        <v>840000</v>
      </c>
      <c r="U181" s="94">
        <v>840000</v>
      </c>
      <c r="V181" s="81"/>
      <c r="W181" s="82"/>
      <c r="X181" s="302"/>
      <c r="Y181" s="118"/>
      <c r="Z181" s="81"/>
      <c r="AA181" s="81"/>
      <c r="AB181" s="81"/>
      <c r="AC181" s="81"/>
      <c r="AD181" s="81"/>
      <c r="AE181" s="182"/>
      <c r="AF181" s="109">
        <f t="shared" si="819"/>
        <v>840000</v>
      </c>
      <c r="AG181" s="474">
        <f t="shared" ref="AG181:AG182" si="823">I181+U181</f>
        <v>840000</v>
      </c>
      <c r="AH181" s="30">
        <f t="shared" ref="AH181:AH182" si="824">J181+V181</f>
        <v>0</v>
      </c>
      <c r="AI181" s="31">
        <f t="shared" ref="AI181:AI182" si="825">K181+W181</f>
        <v>0</v>
      </c>
      <c r="AJ181" s="326">
        <f t="shared" ref="AJ181:AJ182" si="826">L181+X181</f>
        <v>0</v>
      </c>
      <c r="AK181" s="290">
        <f t="shared" ref="AK181:AK182" si="827">M181+Y181</f>
        <v>0</v>
      </c>
      <c r="AL181" s="30">
        <f t="shared" ref="AL181:AL182" si="828">N181+Z181</f>
        <v>0</v>
      </c>
      <c r="AM181" s="30">
        <f t="shared" ref="AM181:AM182" si="829">O181+AA181</f>
        <v>0</v>
      </c>
      <c r="AN181" s="30">
        <f t="shared" ref="AN181:AN182" si="830">P181+AB181</f>
        <v>0</v>
      </c>
      <c r="AO181" s="30">
        <f t="shared" ref="AO181:AO182" si="831">Q181+AC181</f>
        <v>0</v>
      </c>
      <c r="AP181" s="30">
        <f t="shared" ref="AP181:AP182" si="832">R181+AD181</f>
        <v>0</v>
      </c>
      <c r="AQ181" s="125">
        <f t="shared" ref="AQ181:AQ182" si="833">S181+AE181</f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" x14ac:dyDescent="0.25">
      <c r="A182" s="230"/>
      <c r="B182" s="179"/>
      <c r="C182" s="179">
        <v>452</v>
      </c>
      <c r="D182" s="567" t="s">
        <v>91</v>
      </c>
      <c r="E182" s="567"/>
      <c r="F182" s="567"/>
      <c r="G182" s="567"/>
      <c r="H182" s="76">
        <f t="shared" si="817"/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182"/>
      <c r="T182" s="28">
        <f t="shared" si="818"/>
        <v>0</v>
      </c>
      <c r="U182" s="94"/>
      <c r="V182" s="81"/>
      <c r="W182" s="82"/>
      <c r="X182" s="302"/>
      <c r="Y182" s="118"/>
      <c r="Z182" s="81"/>
      <c r="AA182" s="81"/>
      <c r="AB182" s="81"/>
      <c r="AC182" s="81"/>
      <c r="AD182" s="81"/>
      <c r="AE182" s="182"/>
      <c r="AF182" s="109">
        <f t="shared" si="819"/>
        <v>0</v>
      </c>
      <c r="AG182" s="474">
        <f t="shared" si="823"/>
        <v>0</v>
      </c>
      <c r="AH182" s="30">
        <f t="shared" si="824"/>
        <v>0</v>
      </c>
      <c r="AI182" s="31">
        <f t="shared" si="825"/>
        <v>0</v>
      </c>
      <c r="AJ182" s="326">
        <f t="shared" si="826"/>
        <v>0</v>
      </c>
      <c r="AK182" s="290">
        <f t="shared" si="827"/>
        <v>0</v>
      </c>
      <c r="AL182" s="30">
        <f t="shared" si="828"/>
        <v>0</v>
      </c>
      <c r="AM182" s="30">
        <f t="shared" si="829"/>
        <v>0</v>
      </c>
      <c r="AN182" s="30">
        <f t="shared" si="830"/>
        <v>0</v>
      </c>
      <c r="AO182" s="30">
        <f t="shared" si="831"/>
        <v>0</v>
      </c>
      <c r="AP182" s="30">
        <f t="shared" si="832"/>
        <v>0</v>
      </c>
      <c r="AQ182" s="125">
        <f t="shared" si="833"/>
        <v>0</v>
      </c>
      <c r="AR182" s="206"/>
      <c r="AS182" s="89"/>
      <c r="AT182" s="388"/>
      <c r="AU182" s="388"/>
      <c r="AV182" s="388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4" customFormat="1" ht="27" customHeight="1" x14ac:dyDescent="0.25">
      <c r="A183" s="490">
        <v>5</v>
      </c>
      <c r="B183" s="68"/>
      <c r="C183" s="68"/>
      <c r="D183" s="572" t="s">
        <v>69</v>
      </c>
      <c r="E183" s="572"/>
      <c r="F183" s="572"/>
      <c r="G183" s="573"/>
      <c r="H183" s="75">
        <f t="shared" si="779"/>
        <v>0</v>
      </c>
      <c r="I183" s="77">
        <f>I184</f>
        <v>0</v>
      </c>
      <c r="J183" s="61">
        <f>J184</f>
        <v>0</v>
      </c>
      <c r="K183" s="79">
        <f t="shared" ref="K183:AQ183" si="834">K184</f>
        <v>0</v>
      </c>
      <c r="L183" s="301">
        <f t="shared" si="834"/>
        <v>0</v>
      </c>
      <c r="M183" s="95">
        <f t="shared" si="834"/>
        <v>0</v>
      </c>
      <c r="N183" s="78">
        <f t="shared" si="834"/>
        <v>0</v>
      </c>
      <c r="O183" s="78">
        <f t="shared" si="834"/>
        <v>0</v>
      </c>
      <c r="P183" s="78">
        <f t="shared" si="834"/>
        <v>0</v>
      </c>
      <c r="Q183" s="78">
        <f t="shared" si="834"/>
        <v>0</v>
      </c>
      <c r="R183" s="78">
        <f t="shared" si="834"/>
        <v>0</v>
      </c>
      <c r="S183" s="79">
        <f t="shared" si="834"/>
        <v>0</v>
      </c>
      <c r="T183" s="237">
        <f t="shared" si="780"/>
        <v>0</v>
      </c>
      <c r="U183" s="77">
        <f>U184</f>
        <v>0</v>
      </c>
      <c r="V183" s="61">
        <f>V184</f>
        <v>0</v>
      </c>
      <c r="W183" s="79">
        <f t="shared" si="834"/>
        <v>0</v>
      </c>
      <c r="X183" s="301">
        <f t="shared" si="834"/>
        <v>0</v>
      </c>
      <c r="Y183" s="95">
        <f t="shared" si="834"/>
        <v>0</v>
      </c>
      <c r="Z183" s="78">
        <f t="shared" si="834"/>
        <v>0</v>
      </c>
      <c r="AA183" s="78">
        <f t="shared" si="834"/>
        <v>0</v>
      </c>
      <c r="AB183" s="78">
        <f t="shared" si="834"/>
        <v>0</v>
      </c>
      <c r="AC183" s="78">
        <f t="shared" si="834"/>
        <v>0</v>
      </c>
      <c r="AD183" s="78">
        <f t="shared" si="834"/>
        <v>0</v>
      </c>
      <c r="AE183" s="79">
        <f t="shared" si="834"/>
        <v>0</v>
      </c>
      <c r="AF183" s="262">
        <f t="shared" si="781"/>
        <v>0</v>
      </c>
      <c r="AG183" s="315">
        <f>AG184</f>
        <v>0</v>
      </c>
      <c r="AH183" s="263">
        <f>AH184</f>
        <v>0</v>
      </c>
      <c r="AI183" s="239">
        <f t="shared" si="834"/>
        <v>0</v>
      </c>
      <c r="AJ183" s="303">
        <f t="shared" si="834"/>
        <v>0</v>
      </c>
      <c r="AK183" s="240">
        <f t="shared" si="834"/>
        <v>0</v>
      </c>
      <c r="AL183" s="241">
        <f t="shared" si="834"/>
        <v>0</v>
      </c>
      <c r="AM183" s="241">
        <f t="shared" si="834"/>
        <v>0</v>
      </c>
      <c r="AN183" s="241">
        <f t="shared" si="834"/>
        <v>0</v>
      </c>
      <c r="AO183" s="241">
        <f t="shared" si="834"/>
        <v>0</v>
      </c>
      <c r="AP183" s="241">
        <f t="shared" si="834"/>
        <v>0</v>
      </c>
      <c r="AQ183" s="239">
        <f t="shared" si="834"/>
        <v>0</v>
      </c>
      <c r="AR183" s="192"/>
      <c r="AS183" s="491"/>
      <c r="AT183" s="491"/>
      <c r="AU183" s="491"/>
      <c r="AV183" s="491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  <c r="BX183" s="192"/>
      <c r="BY183" s="192"/>
      <c r="BZ183" s="192"/>
      <c r="CA183" s="192"/>
      <c r="CB183" s="192"/>
      <c r="CC183" s="192"/>
      <c r="CD183" s="192"/>
      <c r="CE183" s="192"/>
      <c r="CF183" s="192"/>
      <c r="CG183" s="192"/>
      <c r="CH183" s="192"/>
      <c r="CI183" s="192"/>
      <c r="CJ183" s="192"/>
      <c r="CK183" s="192"/>
      <c r="CL183" s="192"/>
      <c r="CM183" s="192"/>
      <c r="CN183" s="192"/>
      <c r="CO183" s="192"/>
      <c r="CP183" s="192"/>
      <c r="CQ183" s="192"/>
      <c r="CR183" s="192"/>
      <c r="CS183" s="192"/>
      <c r="CT183" s="192"/>
      <c r="CU183" s="192"/>
      <c r="CV183" s="192"/>
      <c r="CW183" s="192"/>
      <c r="CX183" s="192"/>
      <c r="CY183" s="192"/>
      <c r="CZ183" s="192"/>
      <c r="DA183" s="192"/>
      <c r="DB183" s="192"/>
      <c r="DC183" s="192"/>
      <c r="DD183" s="192"/>
      <c r="DE183" s="192"/>
      <c r="DF183" s="192"/>
      <c r="DG183" s="192"/>
      <c r="DH183" s="192"/>
      <c r="DI183" s="192"/>
      <c r="DJ183" s="192"/>
      <c r="DK183" s="192"/>
      <c r="DL183" s="192"/>
      <c r="DM183" s="192"/>
      <c r="DN183" s="192"/>
      <c r="DO183" s="192"/>
      <c r="DP183" s="192"/>
      <c r="DQ183" s="192"/>
      <c r="DR183" s="192"/>
      <c r="DS183" s="192"/>
      <c r="DT183" s="192"/>
      <c r="DU183" s="192"/>
      <c r="DV183" s="192"/>
      <c r="DW183" s="192"/>
      <c r="DX183" s="192"/>
      <c r="DY183" s="192"/>
      <c r="DZ183" s="192"/>
      <c r="EA183" s="192"/>
      <c r="EB183" s="192"/>
      <c r="EC183" s="192"/>
      <c r="ED183" s="192"/>
      <c r="EE183" s="192"/>
      <c r="EF183" s="192"/>
    </row>
    <row r="184" spans="1:136" s="73" customFormat="1" ht="24.75" customHeight="1" x14ac:dyDescent="0.25">
      <c r="A184" s="570">
        <v>54</v>
      </c>
      <c r="B184" s="571"/>
      <c r="C184" s="60"/>
      <c r="D184" s="572" t="s">
        <v>67</v>
      </c>
      <c r="E184" s="572"/>
      <c r="F184" s="572"/>
      <c r="G184" s="573"/>
      <c r="H184" s="75">
        <f t="shared" si="779"/>
        <v>0</v>
      </c>
      <c r="I184" s="77">
        <f>SUM(I185:I186)</f>
        <v>0</v>
      </c>
      <c r="J184" s="61">
        <f>SUM(J185:J186)</f>
        <v>0</v>
      </c>
      <c r="K184" s="79">
        <f t="shared" ref="K184:S184" si="835">SUM(K185:K186)</f>
        <v>0</v>
      </c>
      <c r="L184" s="301">
        <f t="shared" si="835"/>
        <v>0</v>
      </c>
      <c r="M184" s="95">
        <f t="shared" si="835"/>
        <v>0</v>
      </c>
      <c r="N184" s="78">
        <f t="shared" si="835"/>
        <v>0</v>
      </c>
      <c r="O184" s="78">
        <f t="shared" si="835"/>
        <v>0</v>
      </c>
      <c r="P184" s="78">
        <f t="shared" si="835"/>
        <v>0</v>
      </c>
      <c r="Q184" s="78">
        <f t="shared" si="835"/>
        <v>0</v>
      </c>
      <c r="R184" s="78">
        <f t="shared" si="835"/>
        <v>0</v>
      </c>
      <c r="S184" s="79">
        <f t="shared" si="835"/>
        <v>0</v>
      </c>
      <c r="T184" s="237">
        <f t="shared" si="780"/>
        <v>0</v>
      </c>
      <c r="U184" s="77">
        <f>SUM(U185:U186)</f>
        <v>0</v>
      </c>
      <c r="V184" s="61">
        <f>SUM(V185:V186)</f>
        <v>0</v>
      </c>
      <c r="W184" s="79">
        <f t="shared" ref="W184:AE184" si="836">SUM(W185:W186)</f>
        <v>0</v>
      </c>
      <c r="X184" s="301">
        <f t="shared" si="836"/>
        <v>0</v>
      </c>
      <c r="Y184" s="95">
        <f t="shared" si="836"/>
        <v>0</v>
      </c>
      <c r="Z184" s="78">
        <f t="shared" si="836"/>
        <v>0</v>
      </c>
      <c r="AA184" s="78">
        <f t="shared" si="836"/>
        <v>0</v>
      </c>
      <c r="AB184" s="78">
        <f t="shared" si="836"/>
        <v>0</v>
      </c>
      <c r="AC184" s="78">
        <f t="shared" si="836"/>
        <v>0</v>
      </c>
      <c r="AD184" s="78">
        <f t="shared" si="836"/>
        <v>0</v>
      </c>
      <c r="AE184" s="79">
        <f t="shared" si="836"/>
        <v>0</v>
      </c>
      <c r="AF184" s="262">
        <f t="shared" si="781"/>
        <v>0</v>
      </c>
      <c r="AG184" s="315">
        <f>SUM(AG185:AG186)</f>
        <v>0</v>
      </c>
      <c r="AH184" s="263">
        <f>SUM(AH185:AH186)</f>
        <v>0</v>
      </c>
      <c r="AI184" s="239">
        <f t="shared" ref="AI184:AQ184" si="837">SUM(AI185:AI186)</f>
        <v>0</v>
      </c>
      <c r="AJ184" s="303">
        <f t="shared" si="837"/>
        <v>0</v>
      </c>
      <c r="AK184" s="240">
        <f t="shared" si="837"/>
        <v>0</v>
      </c>
      <c r="AL184" s="241">
        <f t="shared" si="837"/>
        <v>0</v>
      </c>
      <c r="AM184" s="241">
        <f t="shared" si="837"/>
        <v>0</v>
      </c>
      <c r="AN184" s="241">
        <f t="shared" si="837"/>
        <v>0</v>
      </c>
      <c r="AO184" s="241">
        <f t="shared" si="837"/>
        <v>0</v>
      </c>
      <c r="AP184" s="241">
        <f t="shared" si="837"/>
        <v>0</v>
      </c>
      <c r="AQ184" s="239">
        <f t="shared" si="837"/>
        <v>0</v>
      </c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190"/>
      <c r="BI184" s="190"/>
      <c r="BJ184" s="190"/>
      <c r="BK184" s="190"/>
      <c r="BL184" s="190"/>
      <c r="BM184" s="190"/>
      <c r="BN184" s="190"/>
      <c r="BO184" s="190"/>
      <c r="BP184" s="190"/>
      <c r="BQ184" s="190"/>
      <c r="BR184" s="190"/>
      <c r="BS184" s="190"/>
      <c r="BT184" s="190"/>
      <c r="BU184" s="190"/>
      <c r="BV184" s="190"/>
      <c r="BW184" s="190"/>
      <c r="BX184" s="190"/>
      <c r="BY184" s="190"/>
      <c r="BZ184" s="190"/>
      <c r="CA184" s="190"/>
      <c r="CB184" s="190"/>
      <c r="CC184" s="190"/>
      <c r="CD184" s="190"/>
      <c r="CE184" s="190"/>
      <c r="CF184" s="190"/>
      <c r="CG184" s="190"/>
      <c r="CH184" s="190"/>
      <c r="CI184" s="190"/>
      <c r="CJ184" s="190"/>
      <c r="CK184" s="190"/>
      <c r="CL184" s="190"/>
      <c r="CM184" s="190"/>
      <c r="CN184" s="190"/>
      <c r="CO184" s="190"/>
      <c r="CP184" s="190"/>
      <c r="CQ184" s="190"/>
      <c r="CR184" s="190"/>
      <c r="CS184" s="190"/>
      <c r="CT184" s="190"/>
      <c r="CU184" s="190"/>
      <c r="CV184" s="190"/>
      <c r="CW184" s="190"/>
      <c r="CX184" s="190"/>
      <c r="CY184" s="190"/>
      <c r="CZ184" s="190"/>
      <c r="DA184" s="190"/>
      <c r="DB184" s="190"/>
      <c r="DC184" s="190"/>
      <c r="DD184" s="190"/>
      <c r="DE184" s="190"/>
      <c r="DF184" s="190"/>
      <c r="DG184" s="190"/>
      <c r="DH184" s="190"/>
      <c r="DI184" s="190"/>
      <c r="DJ184" s="190"/>
      <c r="DK184" s="190"/>
      <c r="DL184" s="190"/>
      <c r="DM184" s="190"/>
      <c r="DN184" s="190"/>
      <c r="DO184" s="190"/>
      <c r="DP184" s="190"/>
      <c r="DQ184" s="190"/>
      <c r="DR184" s="190"/>
      <c r="DS184" s="190"/>
      <c r="DT184" s="190"/>
      <c r="DU184" s="190"/>
      <c r="DV184" s="190"/>
      <c r="DW184" s="190"/>
      <c r="DX184" s="190"/>
      <c r="DY184" s="190"/>
      <c r="DZ184" s="190"/>
      <c r="EA184" s="190"/>
      <c r="EB184" s="190"/>
      <c r="EC184" s="190"/>
      <c r="ED184" s="190"/>
      <c r="EE184" s="190"/>
      <c r="EF184" s="190"/>
    </row>
    <row r="185" spans="1:136" s="73" customFormat="1" ht="39" customHeight="1" x14ac:dyDescent="0.25">
      <c r="A185" s="220"/>
      <c r="B185" s="179"/>
      <c r="C185" s="179">
        <v>544</v>
      </c>
      <c r="D185" s="567" t="s">
        <v>68</v>
      </c>
      <c r="E185" s="567"/>
      <c r="F185" s="567"/>
      <c r="G185" s="574"/>
      <c r="H185" s="76">
        <f t="shared" si="779"/>
        <v>0</v>
      </c>
      <c r="I185" s="80"/>
      <c r="J185" s="94"/>
      <c r="K185" s="82"/>
      <c r="L185" s="302"/>
      <c r="M185" s="118"/>
      <c r="N185" s="81"/>
      <c r="O185" s="81"/>
      <c r="P185" s="81"/>
      <c r="Q185" s="81"/>
      <c r="R185" s="81"/>
      <c r="S185" s="82"/>
      <c r="T185" s="28">
        <f t="shared" si="780"/>
        <v>0</v>
      </c>
      <c r="U185" s="80"/>
      <c r="V185" s="94"/>
      <c r="W185" s="82"/>
      <c r="X185" s="302"/>
      <c r="Y185" s="118"/>
      <c r="Z185" s="81"/>
      <c r="AA185" s="81"/>
      <c r="AB185" s="81"/>
      <c r="AC185" s="81"/>
      <c r="AD185" s="81"/>
      <c r="AE185" s="82"/>
      <c r="AF185" s="109">
        <f t="shared" si="781"/>
        <v>0</v>
      </c>
      <c r="AG185" s="29">
        <f t="shared" ref="AG185:AG186" si="838">I185+U185</f>
        <v>0</v>
      </c>
      <c r="AH185" s="92">
        <f t="shared" ref="AH185:AH186" si="839">J185+V185</f>
        <v>0</v>
      </c>
      <c r="AI185" s="31">
        <f t="shared" ref="AI185:AI186" si="840">K185+W185</f>
        <v>0</v>
      </c>
      <c r="AJ185" s="326">
        <f t="shared" ref="AJ185:AJ186" si="841">L185+X185</f>
        <v>0</v>
      </c>
      <c r="AK185" s="290">
        <f t="shared" ref="AK185:AK186" si="842">M185+Y185</f>
        <v>0</v>
      </c>
      <c r="AL185" s="30">
        <f t="shared" ref="AL185:AL186" si="843">N185+Z185</f>
        <v>0</v>
      </c>
      <c r="AM185" s="30">
        <f t="shared" ref="AM185:AM186" si="844">O185+AA185</f>
        <v>0</v>
      </c>
      <c r="AN185" s="30">
        <f t="shared" ref="AN185:AN186" si="845">P185+AB185</f>
        <v>0</v>
      </c>
      <c r="AO185" s="30">
        <f t="shared" ref="AO185:AO186" si="846">Q185+AC185</f>
        <v>0</v>
      </c>
      <c r="AP185" s="30">
        <f t="shared" ref="AP185:AP186" si="847">R185+AD185</f>
        <v>0</v>
      </c>
      <c r="AQ185" s="31">
        <f t="shared" ref="AQ185:AQ186" si="848">S185+AE185</f>
        <v>0</v>
      </c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</row>
    <row r="186" spans="1:136" s="72" customFormat="1" ht="40.5" customHeight="1" x14ac:dyDescent="0.25">
      <c r="A186" s="220"/>
      <c r="B186" s="179"/>
      <c r="C186" s="179">
        <v>545</v>
      </c>
      <c r="D186" s="567" t="s">
        <v>81</v>
      </c>
      <c r="E186" s="567"/>
      <c r="F186" s="567"/>
      <c r="G186" s="574"/>
      <c r="H186" s="76">
        <f t="shared" si="779"/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si="780"/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449">
        <f t="shared" si="781"/>
        <v>0</v>
      </c>
      <c r="AG186" s="29">
        <f t="shared" si="838"/>
        <v>0</v>
      </c>
      <c r="AH186" s="92">
        <f t="shared" si="839"/>
        <v>0</v>
      </c>
      <c r="AI186" s="31">
        <f t="shared" si="840"/>
        <v>0</v>
      </c>
      <c r="AJ186" s="326">
        <f t="shared" si="841"/>
        <v>0</v>
      </c>
      <c r="AK186" s="290">
        <f t="shared" si="842"/>
        <v>0</v>
      </c>
      <c r="AL186" s="30">
        <f t="shared" si="843"/>
        <v>0</v>
      </c>
      <c r="AM186" s="30">
        <f t="shared" si="844"/>
        <v>0</v>
      </c>
      <c r="AN186" s="30">
        <f t="shared" si="845"/>
        <v>0</v>
      </c>
      <c r="AO186" s="30">
        <f t="shared" si="846"/>
        <v>0</v>
      </c>
      <c r="AP186" s="30">
        <f t="shared" si="847"/>
        <v>0</v>
      </c>
      <c r="AQ186" s="31">
        <f t="shared" si="848"/>
        <v>0</v>
      </c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72" customFormat="1" ht="12.75" customHeight="1" x14ac:dyDescent="0.25">
      <c r="A187" s="270"/>
      <c r="B187" s="271"/>
      <c r="D187" s="273"/>
      <c r="E187" s="273"/>
      <c r="F187" s="273"/>
      <c r="G187" s="273"/>
      <c r="I187" s="640" t="s">
        <v>126</v>
      </c>
      <c r="J187" s="640"/>
      <c r="K187" s="640"/>
      <c r="L187" s="640"/>
      <c r="M187" s="640"/>
      <c r="N187" s="640"/>
      <c r="O187" s="640"/>
      <c r="P187" s="640"/>
      <c r="Q187" s="640"/>
      <c r="R187" s="640"/>
      <c r="S187" s="640"/>
      <c r="T187" s="391"/>
      <c r="U187" s="640"/>
      <c r="V187" s="640"/>
      <c r="W187" s="640"/>
      <c r="X187" s="640"/>
      <c r="Y187" s="640"/>
      <c r="Z187" s="640"/>
      <c r="AA187" s="640"/>
      <c r="AB187" s="640"/>
      <c r="AC187" s="640"/>
      <c r="AD187" s="640"/>
      <c r="AE187" s="640"/>
      <c r="AF187" s="276"/>
      <c r="AG187" s="568"/>
      <c r="AH187" s="568"/>
      <c r="AI187" s="568"/>
      <c r="AJ187" s="568"/>
      <c r="AK187" s="568"/>
      <c r="AL187" s="568"/>
      <c r="AM187" s="568"/>
      <c r="AN187" s="568"/>
      <c r="AO187" s="568"/>
      <c r="AP187" s="568"/>
      <c r="AQ187" s="569"/>
      <c r="AR187" s="274"/>
      <c r="AS187" s="310"/>
      <c r="AT187" s="310"/>
      <c r="AU187" s="310"/>
      <c r="AV187" s="310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</row>
    <row r="188" spans="1:136" s="62" customFormat="1" ht="10.5" customHeight="1" x14ac:dyDescent="0.25">
      <c r="A188" s="232"/>
      <c r="B188" s="87"/>
      <c r="C188" s="87"/>
      <c r="D188" s="88"/>
      <c r="E188" s="88"/>
      <c r="F188" s="88"/>
      <c r="G188" s="88"/>
      <c r="H188" s="91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1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1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125"/>
      <c r="AR188" s="206"/>
      <c r="AS188" s="438"/>
      <c r="AT188" s="438"/>
      <c r="AU188" s="438"/>
      <c r="AV188" s="438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</row>
    <row r="189" spans="1:136" s="110" customFormat="1" ht="27" customHeight="1" x14ac:dyDescent="0.25">
      <c r="A189" s="611" t="s">
        <v>296</v>
      </c>
      <c r="B189" s="612"/>
      <c r="C189" s="612"/>
      <c r="D189" s="586" t="s">
        <v>293</v>
      </c>
      <c r="E189" s="586"/>
      <c r="F189" s="586"/>
      <c r="G189" s="587"/>
      <c r="H189" s="97">
        <f>SUM(I189:S189)</f>
        <v>13864389</v>
      </c>
      <c r="I189" s="98">
        <f t="shared" ref="I189:S189" si="849">I190+I210+I223</f>
        <v>0</v>
      </c>
      <c r="J189" s="284">
        <f t="shared" si="849"/>
        <v>1530600</v>
      </c>
      <c r="K189" s="122">
        <f t="shared" si="849"/>
        <v>0</v>
      </c>
      <c r="L189" s="299">
        <f t="shared" si="849"/>
        <v>12078789</v>
      </c>
      <c r="M189" s="119">
        <f t="shared" si="849"/>
        <v>210000</v>
      </c>
      <c r="N189" s="99">
        <f t="shared" si="849"/>
        <v>0</v>
      </c>
      <c r="O189" s="99">
        <f t="shared" si="849"/>
        <v>0</v>
      </c>
      <c r="P189" s="99">
        <f t="shared" si="849"/>
        <v>0</v>
      </c>
      <c r="Q189" s="99">
        <f t="shared" si="849"/>
        <v>30000</v>
      </c>
      <c r="R189" s="99">
        <f t="shared" si="849"/>
        <v>15000</v>
      </c>
      <c r="S189" s="122">
        <f t="shared" si="849"/>
        <v>0</v>
      </c>
      <c r="T189" s="246">
        <f>SUM(U189:AE189)</f>
        <v>955300</v>
      </c>
      <c r="U189" s="98">
        <f t="shared" ref="U189:AE189" si="850">U190+U210+U223</f>
        <v>0</v>
      </c>
      <c r="V189" s="284">
        <f t="shared" si="850"/>
        <v>951000</v>
      </c>
      <c r="W189" s="122">
        <f t="shared" si="850"/>
        <v>0</v>
      </c>
      <c r="X189" s="299">
        <f t="shared" si="850"/>
        <v>0</v>
      </c>
      <c r="Y189" s="119">
        <f t="shared" si="850"/>
        <v>1000</v>
      </c>
      <c r="Z189" s="99">
        <f t="shared" si="850"/>
        <v>0</v>
      </c>
      <c r="AA189" s="99">
        <f t="shared" si="850"/>
        <v>0</v>
      </c>
      <c r="AB189" s="99">
        <f t="shared" si="850"/>
        <v>3300</v>
      </c>
      <c r="AC189" s="99">
        <f t="shared" si="850"/>
        <v>0</v>
      </c>
      <c r="AD189" s="99">
        <f t="shared" si="850"/>
        <v>0</v>
      </c>
      <c r="AE189" s="122">
        <f t="shared" si="850"/>
        <v>0</v>
      </c>
      <c r="AF189" s="260">
        <f t="shared" ref="AF189:AF204" si="851">SUM(AG189:AQ189)</f>
        <v>14819689</v>
      </c>
      <c r="AG189" s="462">
        <f t="shared" ref="AG189:AQ189" si="852">AG190+AG210+AG223</f>
        <v>0</v>
      </c>
      <c r="AH189" s="463">
        <f t="shared" si="852"/>
        <v>2481600</v>
      </c>
      <c r="AI189" s="464">
        <f t="shared" si="852"/>
        <v>0</v>
      </c>
      <c r="AJ189" s="465">
        <f t="shared" si="852"/>
        <v>12078789</v>
      </c>
      <c r="AK189" s="466">
        <f t="shared" si="852"/>
        <v>211000</v>
      </c>
      <c r="AL189" s="467">
        <f t="shared" si="852"/>
        <v>0</v>
      </c>
      <c r="AM189" s="467">
        <f t="shared" si="852"/>
        <v>0</v>
      </c>
      <c r="AN189" s="467">
        <f t="shared" si="852"/>
        <v>3300</v>
      </c>
      <c r="AO189" s="467">
        <f t="shared" si="852"/>
        <v>30000</v>
      </c>
      <c r="AP189" s="467">
        <f t="shared" si="852"/>
        <v>15000</v>
      </c>
      <c r="AQ189" s="464">
        <f t="shared" si="852"/>
        <v>0</v>
      </c>
      <c r="AR189" s="206"/>
      <c r="AS189" s="438"/>
      <c r="AT189" s="438"/>
      <c r="AU189" s="438"/>
      <c r="AV189" s="438"/>
      <c r="AW189" s="438"/>
      <c r="AX189" s="438"/>
      <c r="AY189" s="438"/>
      <c r="AZ189" s="438"/>
      <c r="BA189" s="438"/>
      <c r="BB189" s="438"/>
      <c r="BC189" s="438"/>
      <c r="BD189" s="438"/>
      <c r="BE189" s="438"/>
      <c r="BF189" s="438"/>
      <c r="BG189" s="438"/>
      <c r="BH189" s="438"/>
      <c r="BI189" s="195"/>
      <c r="BJ189" s="195"/>
      <c r="BK189" s="195"/>
      <c r="BL189" s="195"/>
      <c r="BM189" s="195"/>
      <c r="BN189" s="195"/>
      <c r="BO189" s="195"/>
      <c r="BP189" s="191"/>
      <c r="BQ189" s="191"/>
      <c r="BR189" s="191"/>
      <c r="BS189" s="191"/>
      <c r="BT189" s="191"/>
      <c r="BU189" s="191"/>
      <c r="BV189" s="191"/>
      <c r="BW189" s="191"/>
      <c r="BX189" s="191"/>
      <c r="BY189" s="191"/>
      <c r="BZ189" s="191"/>
      <c r="CA189" s="191"/>
      <c r="CB189" s="191"/>
      <c r="CC189" s="191"/>
      <c r="CD189" s="191"/>
      <c r="CE189" s="191"/>
      <c r="CF189" s="191"/>
      <c r="CG189" s="191"/>
      <c r="CH189" s="191"/>
      <c r="CI189" s="191"/>
      <c r="CJ189" s="191"/>
      <c r="CK189" s="191"/>
      <c r="CL189" s="191"/>
      <c r="CM189" s="191"/>
      <c r="CN189" s="191"/>
      <c r="CO189" s="191"/>
      <c r="CP189" s="191"/>
      <c r="CQ189" s="191"/>
      <c r="CR189" s="191"/>
      <c r="CS189" s="191"/>
      <c r="CT189" s="191"/>
      <c r="CU189" s="191"/>
      <c r="CV189" s="191"/>
      <c r="CW189" s="191"/>
      <c r="CX189" s="191"/>
      <c r="CY189" s="191"/>
      <c r="CZ189" s="191"/>
      <c r="DA189" s="191"/>
      <c r="DB189" s="191"/>
      <c r="DC189" s="191"/>
      <c r="DD189" s="191"/>
      <c r="DE189" s="191"/>
      <c r="DF189" s="191"/>
      <c r="DG189" s="191"/>
      <c r="DH189" s="191"/>
      <c r="DI189" s="191"/>
      <c r="DJ189" s="191"/>
      <c r="DK189" s="191"/>
      <c r="DL189" s="191"/>
      <c r="DM189" s="191"/>
      <c r="DN189" s="191"/>
      <c r="DO189" s="191"/>
      <c r="DP189" s="191"/>
      <c r="DQ189" s="191"/>
      <c r="DR189" s="191"/>
      <c r="DS189" s="191"/>
      <c r="DT189" s="191"/>
      <c r="DU189" s="191"/>
      <c r="DV189" s="191"/>
      <c r="DW189" s="191"/>
      <c r="DX189" s="191"/>
      <c r="DY189" s="191"/>
      <c r="DZ189" s="191"/>
      <c r="EA189" s="191"/>
      <c r="EB189" s="191"/>
      <c r="EC189" s="191"/>
      <c r="ED189" s="191"/>
      <c r="EE189" s="191"/>
      <c r="EF189" s="191"/>
    </row>
    <row r="190" spans="1:136" s="74" customFormat="1" ht="25.5" customHeight="1" x14ac:dyDescent="0.25">
      <c r="A190" s="588" t="s">
        <v>294</v>
      </c>
      <c r="B190" s="589"/>
      <c r="C190" s="589"/>
      <c r="D190" s="578" t="s">
        <v>131</v>
      </c>
      <c r="E190" s="578"/>
      <c r="F190" s="578"/>
      <c r="G190" s="579"/>
      <c r="H190" s="83">
        <f>SUM(I190:S190)</f>
        <v>13789389</v>
      </c>
      <c r="I190" s="84">
        <f>I191+I205</f>
        <v>0</v>
      </c>
      <c r="J190" s="285">
        <f t="shared" ref="J190:R190" si="853">J191+J205</f>
        <v>1530600</v>
      </c>
      <c r="K190" s="86">
        <f t="shared" si="853"/>
        <v>0</v>
      </c>
      <c r="L190" s="300">
        <f t="shared" si="853"/>
        <v>12078789</v>
      </c>
      <c r="M190" s="120">
        <f t="shared" si="853"/>
        <v>150000</v>
      </c>
      <c r="N190" s="85">
        <f t="shared" si="853"/>
        <v>0</v>
      </c>
      <c r="O190" s="85">
        <f>O191+O205</f>
        <v>0</v>
      </c>
      <c r="P190" s="85">
        <f t="shared" si="853"/>
        <v>0</v>
      </c>
      <c r="Q190" s="85">
        <f t="shared" si="853"/>
        <v>30000</v>
      </c>
      <c r="R190" s="85">
        <f t="shared" si="853"/>
        <v>0</v>
      </c>
      <c r="S190" s="86">
        <f>S191+S205</f>
        <v>0</v>
      </c>
      <c r="T190" s="245">
        <f>SUM(U190:AE190)</f>
        <v>15300</v>
      </c>
      <c r="U190" s="84">
        <f>U191+U205</f>
        <v>0</v>
      </c>
      <c r="V190" s="285">
        <f t="shared" ref="V190" si="854">V191+V205</f>
        <v>11000</v>
      </c>
      <c r="W190" s="86">
        <f t="shared" ref="W190" si="855">W191+W205</f>
        <v>0</v>
      </c>
      <c r="X190" s="300">
        <f t="shared" ref="X190" si="856">X191+X205</f>
        <v>0</v>
      </c>
      <c r="Y190" s="120">
        <f t="shared" ref="Y190" si="857">Y191+Y205</f>
        <v>1000</v>
      </c>
      <c r="Z190" s="85">
        <f t="shared" ref="Z190" si="858">Z191+Z205</f>
        <v>0</v>
      </c>
      <c r="AA190" s="85">
        <f>AA191+AA205</f>
        <v>0</v>
      </c>
      <c r="AB190" s="85">
        <f t="shared" ref="AB190" si="859">AB191+AB205</f>
        <v>3300</v>
      </c>
      <c r="AC190" s="85">
        <f t="shared" ref="AC190" si="860">AC191+AC205</f>
        <v>0</v>
      </c>
      <c r="AD190" s="85">
        <f t="shared" ref="AD190" si="861">AD191+AD205</f>
        <v>0</v>
      </c>
      <c r="AE190" s="86">
        <f>AE191+AE205</f>
        <v>0</v>
      </c>
      <c r="AF190" s="261">
        <f>SUM(AG190:AQ190)</f>
        <v>13804689</v>
      </c>
      <c r="AG190" s="468">
        <f>AG191+AG205</f>
        <v>0</v>
      </c>
      <c r="AH190" s="469">
        <f t="shared" ref="AH190" si="862">AH191+AH205</f>
        <v>1541600</v>
      </c>
      <c r="AI190" s="470">
        <f t="shared" ref="AI190" si="863">AI191+AI205</f>
        <v>0</v>
      </c>
      <c r="AJ190" s="471">
        <f t="shared" ref="AJ190" si="864">AJ191+AJ205</f>
        <v>12078789</v>
      </c>
      <c r="AK190" s="472">
        <f t="shared" ref="AK190" si="865">AK191+AK205</f>
        <v>151000</v>
      </c>
      <c r="AL190" s="473">
        <f t="shared" ref="AL190" si="866">AL191+AL205</f>
        <v>0</v>
      </c>
      <c r="AM190" s="473">
        <f>AM191+AM205</f>
        <v>0</v>
      </c>
      <c r="AN190" s="473">
        <f t="shared" ref="AN190" si="867">AN191+AN205</f>
        <v>3300</v>
      </c>
      <c r="AO190" s="473">
        <f t="shared" ref="AO190" si="868">AO191+AO205</f>
        <v>30000</v>
      </c>
      <c r="AP190" s="473">
        <f t="shared" ref="AP190" si="869">AP191+AP205</f>
        <v>0</v>
      </c>
      <c r="AQ190" s="470">
        <f>AQ191+AQ205</f>
        <v>0</v>
      </c>
      <c r="AR190" s="192"/>
      <c r="AS190" s="438"/>
      <c r="AT190" s="438"/>
      <c r="AU190" s="438"/>
      <c r="AV190" s="438"/>
      <c r="AW190" s="192"/>
      <c r="AX190" s="192"/>
      <c r="AY190" s="193"/>
      <c r="AZ190" s="193"/>
      <c r="BA190" s="193"/>
      <c r="BB190" s="193"/>
      <c r="BC190" s="193"/>
      <c r="BD190" s="193"/>
      <c r="BE190" s="193"/>
      <c r="BF190" s="193"/>
      <c r="BG190" s="193"/>
      <c r="BH190" s="193"/>
      <c r="BI190" s="193"/>
      <c r="BJ190" s="193"/>
      <c r="BK190" s="193"/>
      <c r="BL190" s="193"/>
      <c r="BM190" s="193"/>
      <c r="BN190" s="193"/>
      <c r="BO190" s="193"/>
      <c r="BP190" s="192"/>
      <c r="BQ190" s="192"/>
      <c r="BR190" s="192"/>
      <c r="BS190" s="192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G190" s="192"/>
      <c r="CH190" s="192"/>
      <c r="CI190" s="192"/>
      <c r="CJ190" s="192"/>
      <c r="CK190" s="192"/>
      <c r="CL190" s="192"/>
      <c r="CM190" s="192"/>
      <c r="CN190" s="192"/>
      <c r="CO190" s="192"/>
      <c r="CP190" s="192"/>
      <c r="CQ190" s="192"/>
      <c r="CR190" s="192"/>
      <c r="CS190" s="192"/>
      <c r="CT190" s="192"/>
      <c r="CU190" s="192"/>
      <c r="CV190" s="192"/>
      <c r="CW190" s="192"/>
      <c r="CX190" s="192"/>
      <c r="CY190" s="192"/>
      <c r="CZ190" s="192"/>
      <c r="DA190" s="192"/>
      <c r="DB190" s="192"/>
      <c r="DC190" s="192"/>
      <c r="DD190" s="192"/>
      <c r="DE190" s="192"/>
      <c r="DF190" s="192"/>
      <c r="DG190" s="192"/>
      <c r="DH190" s="192"/>
      <c r="DI190" s="192"/>
      <c r="DJ190" s="192"/>
      <c r="DK190" s="192"/>
      <c r="DL190" s="192"/>
      <c r="DM190" s="192"/>
      <c r="DN190" s="192"/>
      <c r="DO190" s="192"/>
      <c r="DP190" s="192"/>
      <c r="DQ190" s="192"/>
      <c r="DR190" s="192"/>
      <c r="DS190" s="192"/>
      <c r="DT190" s="192"/>
      <c r="DU190" s="192"/>
      <c r="DV190" s="192"/>
      <c r="DW190" s="192"/>
      <c r="DX190" s="192"/>
      <c r="DY190" s="192"/>
      <c r="DZ190" s="192"/>
      <c r="EA190" s="192"/>
      <c r="EB190" s="192"/>
      <c r="EC190" s="192"/>
      <c r="ED190" s="192"/>
      <c r="EE190" s="192"/>
      <c r="EF190" s="192"/>
    </row>
    <row r="191" spans="1:136" s="74" customFormat="1" ht="15.75" customHeight="1" x14ac:dyDescent="0.25">
      <c r="A191" s="436">
        <v>3</v>
      </c>
      <c r="B191" s="68"/>
      <c r="C191" s="90"/>
      <c r="D191" s="572" t="s">
        <v>16</v>
      </c>
      <c r="E191" s="572"/>
      <c r="F191" s="572"/>
      <c r="G191" s="573"/>
      <c r="H191" s="75">
        <f t="shared" ref="H191:H204" si="870">SUM(I191:S191)</f>
        <v>13789389</v>
      </c>
      <c r="I191" s="77">
        <f t="shared" ref="I191:S191" si="871">I192+I196+I202</f>
        <v>0</v>
      </c>
      <c r="J191" s="61">
        <f t="shared" si="871"/>
        <v>1530600</v>
      </c>
      <c r="K191" s="79">
        <f t="shared" si="871"/>
        <v>0</v>
      </c>
      <c r="L191" s="301">
        <f t="shared" si="871"/>
        <v>12078789</v>
      </c>
      <c r="M191" s="95">
        <f t="shared" si="871"/>
        <v>150000</v>
      </c>
      <c r="N191" s="78">
        <f t="shared" si="871"/>
        <v>0</v>
      </c>
      <c r="O191" s="78">
        <f t="shared" si="871"/>
        <v>0</v>
      </c>
      <c r="P191" s="78">
        <f t="shared" si="871"/>
        <v>0</v>
      </c>
      <c r="Q191" s="78">
        <f t="shared" si="871"/>
        <v>30000</v>
      </c>
      <c r="R191" s="78">
        <f t="shared" si="871"/>
        <v>0</v>
      </c>
      <c r="S191" s="79">
        <f t="shared" si="871"/>
        <v>0</v>
      </c>
      <c r="T191" s="237">
        <f t="shared" ref="T191:T204" si="872">SUM(U191:AE191)</f>
        <v>15300</v>
      </c>
      <c r="U191" s="77">
        <f t="shared" ref="U191:AE191" si="873">U192+U196+U202</f>
        <v>0</v>
      </c>
      <c r="V191" s="61">
        <f t="shared" si="873"/>
        <v>11000</v>
      </c>
      <c r="W191" s="79">
        <f t="shared" si="873"/>
        <v>0</v>
      </c>
      <c r="X191" s="301">
        <f t="shared" si="873"/>
        <v>0</v>
      </c>
      <c r="Y191" s="95">
        <f t="shared" si="873"/>
        <v>1000</v>
      </c>
      <c r="Z191" s="78">
        <f t="shared" si="873"/>
        <v>0</v>
      </c>
      <c r="AA191" s="78">
        <f t="shared" si="873"/>
        <v>0</v>
      </c>
      <c r="AB191" s="78">
        <f t="shared" si="873"/>
        <v>3300</v>
      </c>
      <c r="AC191" s="78">
        <f t="shared" si="873"/>
        <v>0</v>
      </c>
      <c r="AD191" s="78">
        <f t="shared" si="873"/>
        <v>0</v>
      </c>
      <c r="AE191" s="79">
        <f t="shared" si="873"/>
        <v>0</v>
      </c>
      <c r="AF191" s="262">
        <f t="shared" si="851"/>
        <v>13804689</v>
      </c>
      <c r="AG191" s="315">
        <f t="shared" ref="AG191:AQ191" si="874">AG192+AG196+AG202</f>
        <v>0</v>
      </c>
      <c r="AH191" s="263">
        <f t="shared" si="874"/>
        <v>1541600</v>
      </c>
      <c r="AI191" s="239">
        <f t="shared" si="874"/>
        <v>0</v>
      </c>
      <c r="AJ191" s="303">
        <f t="shared" si="874"/>
        <v>12078789</v>
      </c>
      <c r="AK191" s="240">
        <f t="shared" si="874"/>
        <v>151000</v>
      </c>
      <c r="AL191" s="241">
        <f t="shared" si="874"/>
        <v>0</v>
      </c>
      <c r="AM191" s="241">
        <f t="shared" si="874"/>
        <v>0</v>
      </c>
      <c r="AN191" s="241">
        <f t="shared" si="874"/>
        <v>3300</v>
      </c>
      <c r="AO191" s="241">
        <f t="shared" si="874"/>
        <v>30000</v>
      </c>
      <c r="AP191" s="241">
        <f t="shared" si="874"/>
        <v>0</v>
      </c>
      <c r="AQ191" s="239">
        <f t="shared" si="874"/>
        <v>0</v>
      </c>
      <c r="AR191" s="192"/>
      <c r="AS191" s="191"/>
      <c r="AT191" s="191"/>
      <c r="AU191" s="191"/>
      <c r="AV191" s="191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192"/>
      <c r="BY191" s="192"/>
      <c r="BZ191" s="192"/>
      <c r="CA191" s="192"/>
      <c r="CB191" s="192"/>
      <c r="CC191" s="192"/>
      <c r="CD191" s="192"/>
      <c r="CE191" s="192"/>
      <c r="CF191" s="192"/>
      <c r="CG191" s="192"/>
      <c r="CH191" s="192"/>
      <c r="CI191" s="192"/>
      <c r="CJ191" s="192"/>
      <c r="CK191" s="192"/>
      <c r="CL191" s="192"/>
      <c r="CM191" s="192"/>
      <c r="CN191" s="192"/>
      <c r="CO191" s="192"/>
      <c r="CP191" s="192"/>
      <c r="CQ191" s="192"/>
      <c r="CR191" s="192"/>
      <c r="CS191" s="192"/>
      <c r="CT191" s="192"/>
      <c r="CU191" s="192"/>
      <c r="CV191" s="192"/>
      <c r="CW191" s="192"/>
      <c r="CX191" s="192"/>
      <c r="CY191" s="192"/>
      <c r="CZ191" s="192"/>
      <c r="DA191" s="192"/>
      <c r="DB191" s="192"/>
      <c r="DC191" s="192"/>
      <c r="DD191" s="192"/>
      <c r="DE191" s="192"/>
      <c r="DF191" s="192"/>
      <c r="DG191" s="192"/>
      <c r="DH191" s="192"/>
      <c r="DI191" s="192"/>
      <c r="DJ191" s="192"/>
      <c r="DK191" s="192"/>
      <c r="DL191" s="192"/>
      <c r="DM191" s="192"/>
      <c r="DN191" s="192"/>
      <c r="DO191" s="192"/>
      <c r="DP191" s="192"/>
      <c r="DQ191" s="192"/>
      <c r="DR191" s="192"/>
      <c r="DS191" s="192"/>
      <c r="DT191" s="192"/>
      <c r="DU191" s="192"/>
      <c r="DV191" s="192"/>
      <c r="DW191" s="192"/>
      <c r="DX191" s="192"/>
      <c r="DY191" s="192"/>
      <c r="DZ191" s="192"/>
      <c r="EA191" s="192"/>
      <c r="EB191" s="192"/>
      <c r="EC191" s="192"/>
      <c r="ED191" s="192"/>
      <c r="EE191" s="192"/>
      <c r="EF191" s="192"/>
    </row>
    <row r="192" spans="1:136" s="73" customFormat="1" ht="15.75" customHeight="1" x14ac:dyDescent="0.25">
      <c r="A192" s="570">
        <v>31</v>
      </c>
      <c r="B192" s="571"/>
      <c r="C192" s="90"/>
      <c r="D192" s="572" t="s">
        <v>0</v>
      </c>
      <c r="E192" s="572"/>
      <c r="F192" s="572"/>
      <c r="G192" s="573"/>
      <c r="H192" s="75">
        <f t="shared" si="870"/>
        <v>12088789</v>
      </c>
      <c r="I192" s="96">
        <f>SUM(I193:I195)</f>
        <v>0</v>
      </c>
      <c r="J192" s="61">
        <f>SUM(J193:J195)</f>
        <v>0</v>
      </c>
      <c r="K192" s="79">
        <f t="shared" ref="K192:S192" si="875">SUM(K193:K195)</f>
        <v>0</v>
      </c>
      <c r="L192" s="301">
        <f t="shared" si="875"/>
        <v>12028789</v>
      </c>
      <c r="M192" s="95">
        <f t="shared" si="875"/>
        <v>60000</v>
      </c>
      <c r="N192" s="78">
        <f t="shared" si="875"/>
        <v>0</v>
      </c>
      <c r="O192" s="78">
        <f t="shared" ref="O192" si="876">SUM(O193:O195)</f>
        <v>0</v>
      </c>
      <c r="P192" s="78">
        <f t="shared" si="875"/>
        <v>0</v>
      </c>
      <c r="Q192" s="78">
        <f t="shared" si="875"/>
        <v>0</v>
      </c>
      <c r="R192" s="78">
        <f t="shared" si="875"/>
        <v>0</v>
      </c>
      <c r="S192" s="229">
        <f t="shared" si="875"/>
        <v>0</v>
      </c>
      <c r="T192" s="248">
        <f t="shared" si="872"/>
        <v>0</v>
      </c>
      <c r="U192" s="96">
        <f>SUM(U193:U195)</f>
        <v>0</v>
      </c>
      <c r="V192" s="78">
        <f>SUM(V193:V195)</f>
        <v>0</v>
      </c>
      <c r="W192" s="79">
        <f t="shared" ref="W192:AE192" si="877">SUM(W193:W195)</f>
        <v>0</v>
      </c>
      <c r="X192" s="301">
        <f t="shared" si="877"/>
        <v>0</v>
      </c>
      <c r="Y192" s="95">
        <f t="shared" si="877"/>
        <v>0</v>
      </c>
      <c r="Z192" s="78">
        <f t="shared" si="877"/>
        <v>0</v>
      </c>
      <c r="AA192" s="78">
        <f t="shared" ref="AA192" si="878">SUM(AA193:AA195)</f>
        <v>0</v>
      </c>
      <c r="AB192" s="78">
        <f t="shared" si="877"/>
        <v>0</v>
      </c>
      <c r="AC192" s="78">
        <f t="shared" si="877"/>
        <v>0</v>
      </c>
      <c r="AD192" s="78">
        <f t="shared" si="877"/>
        <v>0</v>
      </c>
      <c r="AE192" s="229">
        <f t="shared" si="877"/>
        <v>0</v>
      </c>
      <c r="AF192" s="262">
        <f t="shared" si="851"/>
        <v>12088789</v>
      </c>
      <c r="AG192" s="238">
        <f>SUM(AG193:AG195)</f>
        <v>0</v>
      </c>
      <c r="AH192" s="241">
        <f>SUM(AH193:AH195)</f>
        <v>0</v>
      </c>
      <c r="AI192" s="239">
        <f t="shared" ref="AI192:AQ192" si="879">SUM(AI193:AI195)</f>
        <v>0</v>
      </c>
      <c r="AJ192" s="303">
        <f t="shared" si="879"/>
        <v>12028789</v>
      </c>
      <c r="AK192" s="240">
        <f t="shared" si="879"/>
        <v>60000</v>
      </c>
      <c r="AL192" s="241">
        <f t="shared" si="879"/>
        <v>0</v>
      </c>
      <c r="AM192" s="241">
        <f t="shared" ref="AM192" si="880">SUM(AM193:AM195)</f>
        <v>0</v>
      </c>
      <c r="AN192" s="241">
        <f t="shared" si="879"/>
        <v>0</v>
      </c>
      <c r="AO192" s="241">
        <f t="shared" si="879"/>
        <v>0</v>
      </c>
      <c r="AP192" s="241">
        <f t="shared" si="879"/>
        <v>0</v>
      </c>
      <c r="AQ192" s="242">
        <f t="shared" si="879"/>
        <v>0</v>
      </c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</row>
    <row r="193" spans="1:136" s="72" customFormat="1" ht="15.75" customHeight="1" x14ac:dyDescent="0.25">
      <c r="A193" s="230"/>
      <c r="B193" s="179"/>
      <c r="C193" s="179">
        <v>311</v>
      </c>
      <c r="D193" s="567" t="s">
        <v>1</v>
      </c>
      <c r="E193" s="567"/>
      <c r="F193" s="567"/>
      <c r="G193" s="567"/>
      <c r="H193" s="76">
        <f t="shared" si="870"/>
        <v>10063036</v>
      </c>
      <c r="I193" s="80"/>
      <c r="J193" s="94"/>
      <c r="K193" s="82"/>
      <c r="L193" s="302">
        <v>10011836</v>
      </c>
      <c r="M193" s="118">
        <v>51200</v>
      </c>
      <c r="N193" s="81"/>
      <c r="O193" s="81"/>
      <c r="P193" s="81"/>
      <c r="Q193" s="81"/>
      <c r="R193" s="81"/>
      <c r="S193" s="82"/>
      <c r="T193" s="28">
        <f t="shared" si="872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851"/>
        <v>10063036</v>
      </c>
      <c r="AG193" s="29">
        <f t="shared" ref="AG193:AG195" si="881">I193+U193</f>
        <v>0</v>
      </c>
      <c r="AH193" s="92">
        <f t="shared" ref="AH193:AH195" si="882">J193+V193</f>
        <v>0</v>
      </c>
      <c r="AI193" s="31">
        <f t="shared" ref="AI193:AI195" si="883">K193+W193</f>
        <v>0</v>
      </c>
      <c r="AJ193" s="326">
        <f t="shared" ref="AJ193:AJ195" si="884">L193+X193</f>
        <v>10011836</v>
      </c>
      <c r="AK193" s="290">
        <f t="shared" ref="AK193:AK195" si="885">M193+Y193</f>
        <v>51200</v>
      </c>
      <c r="AL193" s="30">
        <f t="shared" ref="AL193:AL195" si="886">N193+Z193</f>
        <v>0</v>
      </c>
      <c r="AM193" s="30">
        <f t="shared" ref="AM193:AM195" si="887">O193+AA193</f>
        <v>0</v>
      </c>
      <c r="AN193" s="30">
        <f t="shared" ref="AN193:AN195" si="888">P193+AB193</f>
        <v>0</v>
      </c>
      <c r="AO193" s="30">
        <f t="shared" ref="AO193:AO195" si="889">Q193+AC193</f>
        <v>0</v>
      </c>
      <c r="AP193" s="30">
        <f t="shared" ref="AP193:AP195" si="890">R193+AD193</f>
        <v>0</v>
      </c>
      <c r="AQ193" s="31">
        <f t="shared" ref="AQ193:AQ195" si="891">S193+AE193</f>
        <v>0</v>
      </c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2" customFormat="1" ht="15.75" customHeight="1" x14ac:dyDescent="0.25">
      <c r="A194" s="230"/>
      <c r="B194" s="179"/>
      <c r="C194" s="179">
        <v>312</v>
      </c>
      <c r="D194" s="567" t="s">
        <v>2</v>
      </c>
      <c r="E194" s="567"/>
      <c r="F194" s="567"/>
      <c r="G194" s="574"/>
      <c r="H194" s="76">
        <f t="shared" si="870"/>
        <v>365000</v>
      </c>
      <c r="I194" s="80"/>
      <c r="J194" s="94"/>
      <c r="K194" s="82"/>
      <c r="L194" s="302">
        <v>365000</v>
      </c>
      <c r="M194" s="118"/>
      <c r="N194" s="81"/>
      <c r="O194" s="81"/>
      <c r="P194" s="81"/>
      <c r="Q194" s="81"/>
      <c r="R194" s="81"/>
      <c r="S194" s="82"/>
      <c r="T194" s="28">
        <f t="shared" si="872"/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109">
        <f t="shared" si="851"/>
        <v>365000</v>
      </c>
      <c r="AG194" s="29">
        <f t="shared" si="881"/>
        <v>0</v>
      </c>
      <c r="AH194" s="92">
        <f t="shared" si="882"/>
        <v>0</v>
      </c>
      <c r="AI194" s="31">
        <f t="shared" si="883"/>
        <v>0</v>
      </c>
      <c r="AJ194" s="326">
        <f t="shared" si="884"/>
        <v>365000</v>
      </c>
      <c r="AK194" s="290">
        <f t="shared" si="885"/>
        <v>0</v>
      </c>
      <c r="AL194" s="30">
        <f t="shared" si="886"/>
        <v>0</v>
      </c>
      <c r="AM194" s="30">
        <f t="shared" si="887"/>
        <v>0</v>
      </c>
      <c r="AN194" s="30">
        <f t="shared" si="888"/>
        <v>0</v>
      </c>
      <c r="AO194" s="30">
        <f t="shared" si="889"/>
        <v>0</v>
      </c>
      <c r="AP194" s="30">
        <f t="shared" si="890"/>
        <v>0</v>
      </c>
      <c r="AQ194" s="31">
        <f t="shared" si="891"/>
        <v>0</v>
      </c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72" customFormat="1" ht="15.75" customHeight="1" x14ac:dyDescent="0.25">
      <c r="A195" s="230"/>
      <c r="B195" s="179"/>
      <c r="C195" s="179">
        <v>313</v>
      </c>
      <c r="D195" s="567" t="s">
        <v>3</v>
      </c>
      <c r="E195" s="567"/>
      <c r="F195" s="567"/>
      <c r="G195" s="567"/>
      <c r="H195" s="76">
        <f t="shared" si="870"/>
        <v>1660753</v>
      </c>
      <c r="I195" s="80"/>
      <c r="J195" s="94"/>
      <c r="K195" s="82"/>
      <c r="L195" s="302">
        <v>1651953</v>
      </c>
      <c r="M195" s="118">
        <v>8800</v>
      </c>
      <c r="N195" s="81"/>
      <c r="O195" s="81"/>
      <c r="P195" s="81"/>
      <c r="Q195" s="81"/>
      <c r="R195" s="81"/>
      <c r="S195" s="82"/>
      <c r="T195" s="28">
        <f t="shared" si="872"/>
        <v>0</v>
      </c>
      <c r="U195" s="80"/>
      <c r="V195" s="94"/>
      <c r="W195" s="82"/>
      <c r="X195" s="302"/>
      <c r="Y195" s="118"/>
      <c r="Z195" s="81"/>
      <c r="AA195" s="81"/>
      <c r="AB195" s="81"/>
      <c r="AC195" s="81"/>
      <c r="AD195" s="81"/>
      <c r="AE195" s="82"/>
      <c r="AF195" s="109">
        <f t="shared" si="851"/>
        <v>1660753</v>
      </c>
      <c r="AG195" s="29">
        <f t="shared" si="881"/>
        <v>0</v>
      </c>
      <c r="AH195" s="92">
        <f t="shared" si="882"/>
        <v>0</v>
      </c>
      <c r="AI195" s="31">
        <f t="shared" si="883"/>
        <v>0</v>
      </c>
      <c r="AJ195" s="326">
        <f t="shared" si="884"/>
        <v>1651953</v>
      </c>
      <c r="AK195" s="290">
        <f t="shared" si="885"/>
        <v>8800</v>
      </c>
      <c r="AL195" s="30">
        <f t="shared" si="886"/>
        <v>0</v>
      </c>
      <c r="AM195" s="30">
        <f t="shared" si="887"/>
        <v>0</v>
      </c>
      <c r="AN195" s="30">
        <f t="shared" si="888"/>
        <v>0</v>
      </c>
      <c r="AO195" s="30">
        <f t="shared" si="889"/>
        <v>0</v>
      </c>
      <c r="AP195" s="30">
        <f t="shared" si="890"/>
        <v>0</v>
      </c>
      <c r="AQ195" s="31">
        <f t="shared" si="891"/>
        <v>0</v>
      </c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73" customFormat="1" ht="15.75" customHeight="1" x14ac:dyDescent="0.25">
      <c r="A196" s="570">
        <v>32</v>
      </c>
      <c r="B196" s="571"/>
      <c r="C196" s="90"/>
      <c r="D196" s="572" t="s">
        <v>4</v>
      </c>
      <c r="E196" s="572"/>
      <c r="F196" s="572"/>
      <c r="G196" s="573"/>
      <c r="H196" s="75">
        <f t="shared" si="870"/>
        <v>1680600</v>
      </c>
      <c r="I196" s="77">
        <f>SUM(I197:I201)</f>
        <v>0</v>
      </c>
      <c r="J196" s="61">
        <f>SUM(J197:J201)</f>
        <v>1515600</v>
      </c>
      <c r="K196" s="79">
        <f t="shared" ref="K196:S196" si="892">SUM(K197:K201)</f>
        <v>0</v>
      </c>
      <c r="L196" s="301">
        <f>SUM(L197:L201)</f>
        <v>50000</v>
      </c>
      <c r="M196" s="95">
        <f t="shared" si="892"/>
        <v>85000</v>
      </c>
      <c r="N196" s="78">
        <f t="shared" si="892"/>
        <v>0</v>
      </c>
      <c r="O196" s="78">
        <f t="shared" ref="O196" si="893">SUM(O197:O201)</f>
        <v>0</v>
      </c>
      <c r="P196" s="78">
        <f t="shared" si="892"/>
        <v>0</v>
      </c>
      <c r="Q196" s="78">
        <f t="shared" si="892"/>
        <v>30000</v>
      </c>
      <c r="R196" s="78">
        <f t="shared" si="892"/>
        <v>0</v>
      </c>
      <c r="S196" s="79">
        <f t="shared" si="892"/>
        <v>0</v>
      </c>
      <c r="T196" s="237">
        <f t="shared" si="872"/>
        <v>13300</v>
      </c>
      <c r="U196" s="77">
        <f>SUM(U197:U201)</f>
        <v>0</v>
      </c>
      <c r="V196" s="61">
        <f>SUM(V197:V201)</f>
        <v>9000</v>
      </c>
      <c r="W196" s="79">
        <f t="shared" ref="W196" si="894">SUM(W197:W201)</f>
        <v>0</v>
      </c>
      <c r="X196" s="301">
        <f>SUM(X197:X201)</f>
        <v>0</v>
      </c>
      <c r="Y196" s="95">
        <f t="shared" ref="Y196:AE196" si="895">SUM(Y197:Y201)</f>
        <v>1000</v>
      </c>
      <c r="Z196" s="78">
        <f t="shared" si="895"/>
        <v>0</v>
      </c>
      <c r="AA196" s="78">
        <f t="shared" ref="AA196" si="896">SUM(AA197:AA201)</f>
        <v>0</v>
      </c>
      <c r="AB196" s="78">
        <f t="shared" si="895"/>
        <v>3300</v>
      </c>
      <c r="AC196" s="78">
        <f t="shared" si="895"/>
        <v>0</v>
      </c>
      <c r="AD196" s="78">
        <f t="shared" si="895"/>
        <v>0</v>
      </c>
      <c r="AE196" s="79">
        <f t="shared" si="895"/>
        <v>0</v>
      </c>
      <c r="AF196" s="262">
        <f t="shared" si="851"/>
        <v>1693900</v>
      </c>
      <c r="AG196" s="315">
        <f>SUM(AG197:AG201)</f>
        <v>0</v>
      </c>
      <c r="AH196" s="263">
        <f>SUM(AH197:AH201)</f>
        <v>1524600</v>
      </c>
      <c r="AI196" s="239">
        <f t="shared" ref="AI196" si="897">SUM(AI197:AI201)</f>
        <v>0</v>
      </c>
      <c r="AJ196" s="303">
        <f>SUM(AJ197:AJ201)</f>
        <v>50000</v>
      </c>
      <c r="AK196" s="240">
        <f t="shared" ref="AK196:AQ196" si="898">SUM(AK197:AK201)</f>
        <v>86000</v>
      </c>
      <c r="AL196" s="241">
        <f t="shared" si="898"/>
        <v>0</v>
      </c>
      <c r="AM196" s="241">
        <f t="shared" ref="AM196" si="899">SUM(AM197:AM201)</f>
        <v>0</v>
      </c>
      <c r="AN196" s="241">
        <f t="shared" si="898"/>
        <v>3300</v>
      </c>
      <c r="AO196" s="241">
        <f t="shared" si="898"/>
        <v>30000</v>
      </c>
      <c r="AP196" s="241">
        <f t="shared" si="898"/>
        <v>0</v>
      </c>
      <c r="AQ196" s="239">
        <f t="shared" si="898"/>
        <v>0</v>
      </c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190"/>
      <c r="BI196" s="190"/>
      <c r="BJ196" s="190"/>
      <c r="BK196" s="190"/>
      <c r="BL196" s="190"/>
      <c r="BM196" s="190"/>
      <c r="BN196" s="190"/>
      <c r="BO196" s="190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</row>
    <row r="197" spans="1:136" s="72" customFormat="1" ht="15.75" customHeight="1" x14ac:dyDescent="0.25">
      <c r="A197" s="230"/>
      <c r="B197" s="179"/>
      <c r="C197" s="179">
        <v>321</v>
      </c>
      <c r="D197" s="567" t="s">
        <v>5</v>
      </c>
      <c r="E197" s="567"/>
      <c r="F197" s="567"/>
      <c r="G197" s="567"/>
      <c r="H197" s="76">
        <f t="shared" si="870"/>
        <v>495000</v>
      </c>
      <c r="I197" s="80"/>
      <c r="J197" s="94">
        <v>370000</v>
      </c>
      <c r="K197" s="82"/>
      <c r="L197" s="302">
        <v>50000</v>
      </c>
      <c r="M197" s="118">
        <v>45000</v>
      </c>
      <c r="N197" s="81"/>
      <c r="O197" s="81"/>
      <c r="P197" s="81"/>
      <c r="Q197" s="81">
        <v>30000</v>
      </c>
      <c r="R197" s="81"/>
      <c r="S197" s="82"/>
      <c r="T197" s="28">
        <f t="shared" si="872"/>
        <v>-75000</v>
      </c>
      <c r="U197" s="80"/>
      <c r="V197" s="94">
        <v>-75000</v>
      </c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851"/>
        <v>420000</v>
      </c>
      <c r="AG197" s="29">
        <f t="shared" ref="AG197:AG201" si="900">I197+U197</f>
        <v>0</v>
      </c>
      <c r="AH197" s="92">
        <f t="shared" ref="AH197:AH201" si="901">J197+V197</f>
        <v>295000</v>
      </c>
      <c r="AI197" s="31">
        <f t="shared" ref="AI197:AI201" si="902">K197+W197</f>
        <v>0</v>
      </c>
      <c r="AJ197" s="326">
        <f t="shared" ref="AJ197:AJ201" si="903">L197+X197</f>
        <v>50000</v>
      </c>
      <c r="AK197" s="290">
        <f t="shared" ref="AK197:AK201" si="904">M197+Y197</f>
        <v>45000</v>
      </c>
      <c r="AL197" s="30">
        <f t="shared" ref="AL197:AL201" si="905">N197+Z197</f>
        <v>0</v>
      </c>
      <c r="AM197" s="30">
        <f t="shared" ref="AM197:AM201" si="906">O197+AA197</f>
        <v>0</v>
      </c>
      <c r="AN197" s="30">
        <f t="shared" ref="AN197:AN201" si="907">P197+AB197</f>
        <v>0</v>
      </c>
      <c r="AO197" s="30">
        <f t="shared" ref="AO197:AO201" si="908">Q197+AC197</f>
        <v>30000</v>
      </c>
      <c r="AP197" s="30">
        <f t="shared" ref="AP197:AP201" si="909">R197+AD197</f>
        <v>0</v>
      </c>
      <c r="AQ197" s="31">
        <f t="shared" ref="AQ197:AQ201" si="910">S197+AE197</f>
        <v>0</v>
      </c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2" customFormat="1" ht="15.75" customHeight="1" x14ac:dyDescent="0.25">
      <c r="A198" s="230"/>
      <c r="B198" s="179"/>
      <c r="C198" s="179">
        <v>322</v>
      </c>
      <c r="D198" s="567" t="s">
        <v>6</v>
      </c>
      <c r="E198" s="567"/>
      <c r="F198" s="567"/>
      <c r="G198" s="567"/>
      <c r="H198" s="76">
        <f t="shared" si="870"/>
        <v>530000</v>
      </c>
      <c r="I198" s="80"/>
      <c r="J198" s="94">
        <v>530000</v>
      </c>
      <c r="K198" s="82"/>
      <c r="L198" s="302"/>
      <c r="M198" s="118"/>
      <c r="N198" s="81"/>
      <c r="O198" s="81"/>
      <c r="P198" s="81"/>
      <c r="Q198" s="81"/>
      <c r="R198" s="81"/>
      <c r="S198" s="82"/>
      <c r="T198" s="28">
        <f t="shared" si="872"/>
        <v>26470</v>
      </c>
      <c r="U198" s="80"/>
      <c r="V198" s="94">
        <v>25500</v>
      </c>
      <c r="W198" s="82"/>
      <c r="X198" s="302"/>
      <c r="Y198" s="118">
        <v>970</v>
      </c>
      <c r="Z198" s="81"/>
      <c r="AA198" s="81"/>
      <c r="AB198" s="81"/>
      <c r="AC198" s="81"/>
      <c r="AD198" s="81"/>
      <c r="AE198" s="82"/>
      <c r="AF198" s="109">
        <f t="shared" si="851"/>
        <v>556470</v>
      </c>
      <c r="AG198" s="29">
        <f t="shared" si="900"/>
        <v>0</v>
      </c>
      <c r="AH198" s="92">
        <f t="shared" si="901"/>
        <v>555500</v>
      </c>
      <c r="AI198" s="31">
        <f t="shared" si="902"/>
        <v>0</v>
      </c>
      <c r="AJ198" s="326">
        <f t="shared" si="903"/>
        <v>0</v>
      </c>
      <c r="AK198" s="290">
        <f t="shared" si="904"/>
        <v>970</v>
      </c>
      <c r="AL198" s="30">
        <f t="shared" si="905"/>
        <v>0</v>
      </c>
      <c r="AM198" s="30">
        <f t="shared" si="906"/>
        <v>0</v>
      </c>
      <c r="AN198" s="30">
        <f t="shared" si="907"/>
        <v>0</v>
      </c>
      <c r="AO198" s="30">
        <f t="shared" si="908"/>
        <v>0</v>
      </c>
      <c r="AP198" s="30">
        <f t="shared" si="909"/>
        <v>0</v>
      </c>
      <c r="AQ198" s="31">
        <f t="shared" si="910"/>
        <v>0</v>
      </c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 x14ac:dyDescent="0.25">
      <c r="A199" s="230"/>
      <c r="B199" s="179"/>
      <c r="C199" s="179">
        <v>323</v>
      </c>
      <c r="D199" s="567" t="s">
        <v>7</v>
      </c>
      <c r="E199" s="567"/>
      <c r="F199" s="567"/>
      <c r="G199" s="567"/>
      <c r="H199" s="76">
        <f>SUM(I199:S199)</f>
        <v>570000</v>
      </c>
      <c r="I199" s="80"/>
      <c r="J199" s="94">
        <v>570000</v>
      </c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>SUM(U199:AE199)</f>
        <v>58500</v>
      </c>
      <c r="U199" s="80"/>
      <c r="V199" s="94">
        <v>58500</v>
      </c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851"/>
        <v>628500</v>
      </c>
      <c r="AG199" s="29">
        <f t="shared" si="900"/>
        <v>0</v>
      </c>
      <c r="AH199" s="92">
        <f t="shared" si="901"/>
        <v>628500</v>
      </c>
      <c r="AI199" s="31">
        <f t="shared" si="902"/>
        <v>0</v>
      </c>
      <c r="AJ199" s="326">
        <f t="shared" si="903"/>
        <v>0</v>
      </c>
      <c r="AK199" s="290">
        <f t="shared" si="904"/>
        <v>0</v>
      </c>
      <c r="AL199" s="30">
        <f t="shared" si="905"/>
        <v>0</v>
      </c>
      <c r="AM199" s="30">
        <f t="shared" si="906"/>
        <v>0</v>
      </c>
      <c r="AN199" s="30">
        <f t="shared" si="907"/>
        <v>0</v>
      </c>
      <c r="AO199" s="30">
        <f t="shared" si="908"/>
        <v>0</v>
      </c>
      <c r="AP199" s="30">
        <f t="shared" si="909"/>
        <v>0</v>
      </c>
      <c r="AQ199" s="31">
        <f t="shared" si="910"/>
        <v>0</v>
      </c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2" customFormat="1" ht="23.25" customHeight="1" x14ac:dyDescent="0.25">
      <c r="A200" s="230"/>
      <c r="B200" s="179"/>
      <c r="C200" s="179">
        <v>324</v>
      </c>
      <c r="D200" s="567" t="s">
        <v>90</v>
      </c>
      <c r="E200" s="567"/>
      <c r="F200" s="567"/>
      <c r="G200" s="567"/>
      <c r="H200" s="76">
        <f t="shared" si="870"/>
        <v>0</v>
      </c>
      <c r="I200" s="80"/>
      <c r="J200" s="94"/>
      <c r="K200" s="82"/>
      <c r="L200" s="302"/>
      <c r="M200" s="118"/>
      <c r="N200" s="81"/>
      <c r="O200" s="81"/>
      <c r="P200" s="81"/>
      <c r="Q200" s="81"/>
      <c r="R200" s="81"/>
      <c r="S200" s="82"/>
      <c r="T200" s="28">
        <f t="shared" si="872"/>
        <v>1330</v>
      </c>
      <c r="U200" s="80"/>
      <c r="V200" s="94"/>
      <c r="W200" s="82"/>
      <c r="X200" s="302"/>
      <c r="Y200" s="118">
        <v>30</v>
      </c>
      <c r="Z200" s="81"/>
      <c r="AA200" s="81"/>
      <c r="AB200" s="81">
        <v>1300</v>
      </c>
      <c r="AC200" s="81"/>
      <c r="AD200" s="81"/>
      <c r="AE200" s="82"/>
      <c r="AF200" s="109">
        <f t="shared" si="851"/>
        <v>1330</v>
      </c>
      <c r="AG200" s="29">
        <f t="shared" si="900"/>
        <v>0</v>
      </c>
      <c r="AH200" s="92">
        <f t="shared" si="901"/>
        <v>0</v>
      </c>
      <c r="AI200" s="31">
        <f t="shared" si="902"/>
        <v>0</v>
      </c>
      <c r="AJ200" s="326">
        <f t="shared" si="903"/>
        <v>0</v>
      </c>
      <c r="AK200" s="290">
        <f t="shared" si="904"/>
        <v>30</v>
      </c>
      <c r="AL200" s="30">
        <f t="shared" si="905"/>
        <v>0</v>
      </c>
      <c r="AM200" s="30">
        <f t="shared" si="906"/>
        <v>0</v>
      </c>
      <c r="AN200" s="30">
        <f t="shared" si="907"/>
        <v>1300</v>
      </c>
      <c r="AO200" s="30">
        <f t="shared" si="908"/>
        <v>0</v>
      </c>
      <c r="AP200" s="30">
        <f t="shared" si="909"/>
        <v>0</v>
      </c>
      <c r="AQ200" s="31">
        <f t="shared" si="910"/>
        <v>0</v>
      </c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329</v>
      </c>
      <c r="D201" s="567" t="s">
        <v>8</v>
      </c>
      <c r="E201" s="567"/>
      <c r="F201" s="567"/>
      <c r="G201" s="574"/>
      <c r="H201" s="76">
        <f t="shared" si="870"/>
        <v>85600</v>
      </c>
      <c r="I201" s="80"/>
      <c r="J201" s="94">
        <v>45600</v>
      </c>
      <c r="K201" s="82"/>
      <c r="L201" s="302"/>
      <c r="M201" s="118">
        <v>40000</v>
      </c>
      <c r="N201" s="81"/>
      <c r="O201" s="81"/>
      <c r="P201" s="81"/>
      <c r="Q201" s="81"/>
      <c r="R201" s="81"/>
      <c r="S201" s="82"/>
      <c r="T201" s="28">
        <f t="shared" si="872"/>
        <v>2000</v>
      </c>
      <c r="U201" s="80"/>
      <c r="V201" s="94"/>
      <c r="W201" s="82"/>
      <c r="X201" s="302"/>
      <c r="Y201" s="118"/>
      <c r="Z201" s="81"/>
      <c r="AA201" s="81"/>
      <c r="AB201" s="81">
        <v>2000</v>
      </c>
      <c r="AC201" s="81"/>
      <c r="AD201" s="81"/>
      <c r="AE201" s="82"/>
      <c r="AF201" s="109">
        <f t="shared" si="851"/>
        <v>87600</v>
      </c>
      <c r="AG201" s="29">
        <f t="shared" si="900"/>
        <v>0</v>
      </c>
      <c r="AH201" s="92">
        <f t="shared" si="901"/>
        <v>45600</v>
      </c>
      <c r="AI201" s="31">
        <f t="shared" si="902"/>
        <v>0</v>
      </c>
      <c r="AJ201" s="326">
        <f t="shared" si="903"/>
        <v>0</v>
      </c>
      <c r="AK201" s="290">
        <f t="shared" si="904"/>
        <v>40000</v>
      </c>
      <c r="AL201" s="30">
        <f t="shared" si="905"/>
        <v>0</v>
      </c>
      <c r="AM201" s="30">
        <f t="shared" si="906"/>
        <v>0</v>
      </c>
      <c r="AN201" s="30">
        <f t="shared" si="907"/>
        <v>2000</v>
      </c>
      <c r="AO201" s="30">
        <f t="shared" si="908"/>
        <v>0</v>
      </c>
      <c r="AP201" s="30">
        <f t="shared" si="909"/>
        <v>0</v>
      </c>
      <c r="AQ201" s="31">
        <f t="shared" si="910"/>
        <v>0</v>
      </c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3" customFormat="1" ht="15.75" customHeight="1" x14ac:dyDescent="0.25">
      <c r="A202" s="570">
        <v>34</v>
      </c>
      <c r="B202" s="571"/>
      <c r="C202" s="90"/>
      <c r="D202" s="572" t="s">
        <v>9</v>
      </c>
      <c r="E202" s="572"/>
      <c r="F202" s="572"/>
      <c r="G202" s="573"/>
      <c r="H202" s="75">
        <f t="shared" si="870"/>
        <v>20000</v>
      </c>
      <c r="I202" s="77">
        <f>I203+I204</f>
        <v>0</v>
      </c>
      <c r="J202" s="61">
        <f>J203+J204</f>
        <v>15000</v>
      </c>
      <c r="K202" s="79">
        <f t="shared" ref="K202:S202" si="911">K203+K204</f>
        <v>0</v>
      </c>
      <c r="L202" s="301">
        <f t="shared" si="911"/>
        <v>0</v>
      </c>
      <c r="M202" s="95">
        <f t="shared" si="911"/>
        <v>5000</v>
      </c>
      <c r="N202" s="78">
        <f t="shared" si="911"/>
        <v>0</v>
      </c>
      <c r="O202" s="78">
        <f t="shared" ref="O202" si="912">O203+O204</f>
        <v>0</v>
      </c>
      <c r="P202" s="78">
        <f t="shared" si="911"/>
        <v>0</v>
      </c>
      <c r="Q202" s="78">
        <f t="shared" si="911"/>
        <v>0</v>
      </c>
      <c r="R202" s="78">
        <f t="shared" si="911"/>
        <v>0</v>
      </c>
      <c r="S202" s="79">
        <f t="shared" si="911"/>
        <v>0</v>
      </c>
      <c r="T202" s="237">
        <f t="shared" si="872"/>
        <v>2000</v>
      </c>
      <c r="U202" s="77">
        <f>U203+U204</f>
        <v>0</v>
      </c>
      <c r="V202" s="61">
        <f>V203+V204</f>
        <v>2000</v>
      </c>
      <c r="W202" s="79">
        <f t="shared" ref="W202:AE202" si="913">W203+W204</f>
        <v>0</v>
      </c>
      <c r="X202" s="301">
        <f t="shared" si="913"/>
        <v>0</v>
      </c>
      <c r="Y202" s="95">
        <f t="shared" si="913"/>
        <v>0</v>
      </c>
      <c r="Z202" s="78">
        <f t="shared" si="913"/>
        <v>0</v>
      </c>
      <c r="AA202" s="78">
        <f t="shared" ref="AA202" si="914">AA203+AA204</f>
        <v>0</v>
      </c>
      <c r="AB202" s="78">
        <f t="shared" si="913"/>
        <v>0</v>
      </c>
      <c r="AC202" s="78">
        <f t="shared" si="913"/>
        <v>0</v>
      </c>
      <c r="AD202" s="78">
        <f t="shared" si="913"/>
        <v>0</v>
      </c>
      <c r="AE202" s="79">
        <f t="shared" si="913"/>
        <v>0</v>
      </c>
      <c r="AF202" s="262">
        <f t="shared" si="851"/>
        <v>22000</v>
      </c>
      <c r="AG202" s="315">
        <f>AG203+AG204</f>
        <v>0</v>
      </c>
      <c r="AH202" s="263">
        <f>AH203+AH204</f>
        <v>17000</v>
      </c>
      <c r="AI202" s="239">
        <f t="shared" ref="AI202:AQ202" si="915">AI203+AI204</f>
        <v>0</v>
      </c>
      <c r="AJ202" s="303">
        <f t="shared" si="915"/>
        <v>0</v>
      </c>
      <c r="AK202" s="240">
        <f t="shared" si="915"/>
        <v>5000</v>
      </c>
      <c r="AL202" s="241">
        <f t="shared" si="915"/>
        <v>0</v>
      </c>
      <c r="AM202" s="241">
        <f t="shared" ref="AM202" si="916">AM203+AM204</f>
        <v>0</v>
      </c>
      <c r="AN202" s="241">
        <f t="shared" si="915"/>
        <v>0</v>
      </c>
      <c r="AO202" s="241">
        <f t="shared" si="915"/>
        <v>0</v>
      </c>
      <c r="AP202" s="241">
        <f t="shared" si="915"/>
        <v>0</v>
      </c>
      <c r="AQ202" s="239">
        <f t="shared" si="915"/>
        <v>0</v>
      </c>
      <c r="AR202" s="190"/>
      <c r="AS202" s="190"/>
      <c r="AT202" s="190"/>
      <c r="AU202" s="190"/>
      <c r="AV202" s="190"/>
      <c r="AW202" s="190"/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190"/>
      <c r="BI202" s="190"/>
      <c r="BJ202" s="190"/>
      <c r="BK202" s="190"/>
      <c r="BL202" s="190"/>
      <c r="BM202" s="190"/>
      <c r="BN202" s="190"/>
      <c r="BO202" s="190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</row>
    <row r="203" spans="1:136" s="72" customFormat="1" ht="15.75" customHeight="1" x14ac:dyDescent="0.25">
      <c r="A203" s="230"/>
      <c r="B203" s="179"/>
      <c r="C203" s="179">
        <v>342</v>
      </c>
      <c r="D203" s="567" t="s">
        <v>80</v>
      </c>
      <c r="E203" s="567"/>
      <c r="F203" s="567"/>
      <c r="G203" s="567"/>
      <c r="H203" s="76">
        <f t="shared" si="870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872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851"/>
        <v>0</v>
      </c>
      <c r="AG203" s="29">
        <f t="shared" ref="AG203:AG204" si="917">I203+U203</f>
        <v>0</v>
      </c>
      <c r="AH203" s="92">
        <f t="shared" ref="AH203:AH204" si="918">J203+V203</f>
        <v>0</v>
      </c>
      <c r="AI203" s="31">
        <f t="shared" ref="AI203:AI204" si="919">K203+W203</f>
        <v>0</v>
      </c>
      <c r="AJ203" s="326">
        <f t="shared" ref="AJ203:AJ204" si="920">L203+X203</f>
        <v>0</v>
      </c>
      <c r="AK203" s="290">
        <f t="shared" ref="AK203:AK204" si="921">M203+Y203</f>
        <v>0</v>
      </c>
      <c r="AL203" s="30">
        <f t="shared" ref="AL203:AL204" si="922">N203+Z203</f>
        <v>0</v>
      </c>
      <c r="AM203" s="30">
        <f t="shared" ref="AM203:AM204" si="923">O203+AA203</f>
        <v>0</v>
      </c>
      <c r="AN203" s="30">
        <f t="shared" ref="AN203:AN204" si="924">P203+AB203</f>
        <v>0</v>
      </c>
      <c r="AO203" s="30">
        <f t="shared" ref="AO203:AO204" si="925">Q203+AC203</f>
        <v>0</v>
      </c>
      <c r="AP203" s="30">
        <f t="shared" ref="AP203:AP204" si="926">R203+AD203</f>
        <v>0</v>
      </c>
      <c r="AQ203" s="31">
        <f t="shared" ref="AQ203:AQ204" si="927">S203+AE203</f>
        <v>0</v>
      </c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343</v>
      </c>
      <c r="D204" s="567" t="s">
        <v>10</v>
      </c>
      <c r="E204" s="567"/>
      <c r="F204" s="567"/>
      <c r="G204" s="567"/>
      <c r="H204" s="76">
        <f t="shared" si="870"/>
        <v>20000</v>
      </c>
      <c r="I204" s="80"/>
      <c r="J204" s="94">
        <v>15000</v>
      </c>
      <c r="K204" s="82"/>
      <c r="L204" s="302"/>
      <c r="M204" s="118">
        <v>5000</v>
      </c>
      <c r="N204" s="81"/>
      <c r="O204" s="81"/>
      <c r="P204" s="81"/>
      <c r="Q204" s="81"/>
      <c r="R204" s="81"/>
      <c r="S204" s="82"/>
      <c r="T204" s="28">
        <f t="shared" si="872"/>
        <v>2000</v>
      </c>
      <c r="U204" s="80"/>
      <c r="V204" s="94">
        <v>2000</v>
      </c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851"/>
        <v>22000</v>
      </c>
      <c r="AG204" s="29">
        <f t="shared" si="917"/>
        <v>0</v>
      </c>
      <c r="AH204" s="92">
        <f t="shared" si="918"/>
        <v>17000</v>
      </c>
      <c r="AI204" s="31">
        <f t="shared" si="919"/>
        <v>0</v>
      </c>
      <c r="AJ204" s="326">
        <f t="shared" si="920"/>
        <v>0</v>
      </c>
      <c r="AK204" s="290">
        <f t="shared" si="921"/>
        <v>5000</v>
      </c>
      <c r="AL204" s="30">
        <f t="shared" si="922"/>
        <v>0</v>
      </c>
      <c r="AM204" s="30">
        <f t="shared" si="923"/>
        <v>0</v>
      </c>
      <c r="AN204" s="30">
        <f t="shared" si="924"/>
        <v>0</v>
      </c>
      <c r="AO204" s="30">
        <f t="shared" si="925"/>
        <v>0</v>
      </c>
      <c r="AP204" s="30">
        <f t="shared" si="926"/>
        <v>0</v>
      </c>
      <c r="AQ204" s="31">
        <f t="shared" si="927"/>
        <v>0</v>
      </c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74" customFormat="1" ht="25.5" customHeight="1" x14ac:dyDescent="0.25">
      <c r="A205" s="436">
        <v>4</v>
      </c>
      <c r="B205" s="66"/>
      <c r="C205" s="66"/>
      <c r="D205" s="580" t="s">
        <v>17</v>
      </c>
      <c r="E205" s="580"/>
      <c r="F205" s="580"/>
      <c r="G205" s="581"/>
      <c r="H205" s="75">
        <f>SUM(I205:S205)</f>
        <v>0</v>
      </c>
      <c r="I205" s="77">
        <f>I206</f>
        <v>0</v>
      </c>
      <c r="J205" s="61">
        <f t="shared" ref="J205:S206" si="928">J206</f>
        <v>0</v>
      </c>
      <c r="K205" s="79">
        <f>K206</f>
        <v>0</v>
      </c>
      <c r="L205" s="301">
        <f t="shared" si="928"/>
        <v>0</v>
      </c>
      <c r="M205" s="95">
        <f t="shared" si="928"/>
        <v>0</v>
      </c>
      <c r="N205" s="78">
        <f t="shared" si="928"/>
        <v>0</v>
      </c>
      <c r="O205" s="78">
        <f t="shared" si="928"/>
        <v>0</v>
      </c>
      <c r="P205" s="78">
        <f t="shared" si="928"/>
        <v>0</v>
      </c>
      <c r="Q205" s="78">
        <f t="shared" si="928"/>
        <v>0</v>
      </c>
      <c r="R205" s="78">
        <f>R206</f>
        <v>0</v>
      </c>
      <c r="S205" s="79">
        <f t="shared" si="928"/>
        <v>0</v>
      </c>
      <c r="T205" s="237">
        <f>SUM(U205:AE205)</f>
        <v>0</v>
      </c>
      <c r="U205" s="77">
        <f>U206</f>
        <v>0</v>
      </c>
      <c r="V205" s="61">
        <f t="shared" ref="V205:V206" si="929">V206</f>
        <v>0</v>
      </c>
      <c r="W205" s="79">
        <f>W206</f>
        <v>0</v>
      </c>
      <c r="X205" s="301">
        <f t="shared" ref="X205:X206" si="930">X206</f>
        <v>0</v>
      </c>
      <c r="Y205" s="95">
        <f t="shared" ref="Y205:Y206" si="931">Y206</f>
        <v>0</v>
      </c>
      <c r="Z205" s="78">
        <f t="shared" ref="Z205:Z206" si="932">Z206</f>
        <v>0</v>
      </c>
      <c r="AA205" s="78">
        <f t="shared" ref="AA205:AA206" si="933">AA206</f>
        <v>0</v>
      </c>
      <c r="AB205" s="78">
        <f t="shared" ref="AB205:AB206" si="934">AB206</f>
        <v>0</v>
      </c>
      <c r="AC205" s="78">
        <f t="shared" ref="AC205:AC206" si="935">AC206</f>
        <v>0</v>
      </c>
      <c r="AD205" s="78">
        <f>AD206</f>
        <v>0</v>
      </c>
      <c r="AE205" s="79">
        <f t="shared" ref="AE205:AE206" si="936">AE206</f>
        <v>0</v>
      </c>
      <c r="AF205" s="262">
        <f>SUM(AG205:AQ205)</f>
        <v>0</v>
      </c>
      <c r="AG205" s="315">
        <f>AG206</f>
        <v>0</v>
      </c>
      <c r="AH205" s="263">
        <f t="shared" ref="AH205:AH206" si="937">AH206</f>
        <v>0</v>
      </c>
      <c r="AI205" s="239">
        <f>AI206</f>
        <v>0</v>
      </c>
      <c r="AJ205" s="303">
        <f t="shared" ref="AJ205:AJ206" si="938">AJ206</f>
        <v>0</v>
      </c>
      <c r="AK205" s="240">
        <f t="shared" ref="AK205:AK206" si="939">AK206</f>
        <v>0</v>
      </c>
      <c r="AL205" s="241">
        <f>AL206</f>
        <v>0</v>
      </c>
      <c r="AM205" s="241">
        <f t="shared" ref="AM205:AM206" si="940">AM206</f>
        <v>0</v>
      </c>
      <c r="AN205" s="241">
        <f>AN206</f>
        <v>0</v>
      </c>
      <c r="AO205" s="241">
        <f t="shared" ref="AO205:AO206" si="941">AO206</f>
        <v>0</v>
      </c>
      <c r="AP205" s="241">
        <f>AP206</f>
        <v>0</v>
      </c>
      <c r="AQ205" s="239">
        <f t="shared" ref="AQ205:AQ206" si="942">AQ206</f>
        <v>0</v>
      </c>
      <c r="AR205" s="206"/>
      <c r="AS205" s="89"/>
      <c r="AT205" s="388"/>
      <c r="AU205" s="388"/>
      <c r="AV205" s="388"/>
      <c r="AW205" s="192"/>
      <c r="AX205" s="190"/>
      <c r="AY205" s="190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192"/>
      <c r="BR205" s="192"/>
      <c r="BS205" s="192"/>
      <c r="BT205" s="192"/>
      <c r="BU205" s="192"/>
      <c r="BV205" s="192"/>
      <c r="BW205" s="192"/>
      <c r="BX205" s="192"/>
      <c r="BY205" s="192"/>
      <c r="BZ205" s="192"/>
      <c r="CA205" s="192"/>
      <c r="CB205" s="192"/>
      <c r="CC205" s="192"/>
      <c r="CD205" s="192"/>
      <c r="CE205" s="192"/>
      <c r="CF205" s="192"/>
      <c r="CG205" s="192"/>
      <c r="CH205" s="192"/>
      <c r="CI205" s="192"/>
      <c r="CJ205" s="192"/>
      <c r="CK205" s="192"/>
      <c r="CL205" s="192"/>
      <c r="CM205" s="192"/>
      <c r="CN205" s="192"/>
      <c r="CO205" s="192"/>
      <c r="CP205" s="192"/>
      <c r="CQ205" s="192"/>
      <c r="CR205" s="192"/>
      <c r="CS205" s="192"/>
      <c r="CT205" s="192"/>
      <c r="CU205" s="192"/>
      <c r="CV205" s="192"/>
      <c r="CW205" s="192"/>
      <c r="CX205" s="192"/>
      <c r="CY205" s="192"/>
      <c r="CZ205" s="192"/>
      <c r="DA205" s="192"/>
      <c r="DB205" s="192"/>
      <c r="DC205" s="192"/>
      <c r="DD205" s="192"/>
      <c r="DE205" s="192"/>
      <c r="DF205" s="192"/>
      <c r="DG205" s="192"/>
      <c r="DH205" s="192"/>
      <c r="DI205" s="192"/>
      <c r="DJ205" s="192"/>
      <c r="DK205" s="192"/>
      <c r="DL205" s="192"/>
      <c r="DM205" s="192"/>
      <c r="DN205" s="192"/>
      <c r="DO205" s="192"/>
      <c r="DP205" s="192"/>
      <c r="DQ205" s="192"/>
      <c r="DR205" s="192"/>
      <c r="DS205" s="192"/>
      <c r="DT205" s="192"/>
      <c r="DU205" s="192"/>
      <c r="DV205" s="192"/>
      <c r="DW205" s="192"/>
      <c r="DX205" s="192"/>
      <c r="DY205" s="192"/>
      <c r="DZ205" s="192"/>
      <c r="EA205" s="192"/>
      <c r="EB205" s="192"/>
      <c r="EC205" s="192"/>
      <c r="ED205" s="192"/>
      <c r="EE205" s="192"/>
      <c r="EF205" s="192"/>
    </row>
    <row r="206" spans="1:136" s="73" customFormat="1" ht="24.75" customHeight="1" x14ac:dyDescent="0.25">
      <c r="A206" s="570">
        <v>42</v>
      </c>
      <c r="B206" s="571"/>
      <c r="C206" s="437"/>
      <c r="D206" s="572" t="s">
        <v>45</v>
      </c>
      <c r="E206" s="572"/>
      <c r="F206" s="572"/>
      <c r="G206" s="573"/>
      <c r="H206" s="75">
        <f>SUM(I206:S206)</f>
        <v>0</v>
      </c>
      <c r="I206" s="77">
        <f>I207</f>
        <v>0</v>
      </c>
      <c r="J206" s="61">
        <f t="shared" si="928"/>
        <v>0</v>
      </c>
      <c r="K206" s="79">
        <f>K207</f>
        <v>0</v>
      </c>
      <c r="L206" s="301">
        <f t="shared" si="928"/>
        <v>0</v>
      </c>
      <c r="M206" s="95">
        <f t="shared" si="928"/>
        <v>0</v>
      </c>
      <c r="N206" s="78">
        <f t="shared" si="928"/>
        <v>0</v>
      </c>
      <c r="O206" s="78">
        <f t="shared" si="928"/>
        <v>0</v>
      </c>
      <c r="P206" s="78">
        <f t="shared" si="928"/>
        <v>0</v>
      </c>
      <c r="Q206" s="78">
        <f t="shared" si="928"/>
        <v>0</v>
      </c>
      <c r="R206" s="78">
        <f>R207</f>
        <v>0</v>
      </c>
      <c r="S206" s="79">
        <f t="shared" si="928"/>
        <v>0</v>
      </c>
      <c r="T206" s="237">
        <f>SUM(U206:AE206)</f>
        <v>0</v>
      </c>
      <c r="U206" s="77">
        <f>U207</f>
        <v>0</v>
      </c>
      <c r="V206" s="61">
        <f t="shared" si="929"/>
        <v>0</v>
      </c>
      <c r="W206" s="79">
        <f>W207</f>
        <v>0</v>
      </c>
      <c r="X206" s="301">
        <f t="shared" si="930"/>
        <v>0</v>
      </c>
      <c r="Y206" s="95">
        <f t="shared" si="931"/>
        <v>0</v>
      </c>
      <c r="Z206" s="78">
        <f t="shared" si="932"/>
        <v>0</v>
      </c>
      <c r="AA206" s="78">
        <f t="shared" si="933"/>
        <v>0</v>
      </c>
      <c r="AB206" s="78">
        <f t="shared" si="934"/>
        <v>0</v>
      </c>
      <c r="AC206" s="78">
        <f t="shared" si="935"/>
        <v>0</v>
      </c>
      <c r="AD206" s="78">
        <f>AD207</f>
        <v>0</v>
      </c>
      <c r="AE206" s="79">
        <f t="shared" si="936"/>
        <v>0</v>
      </c>
      <c r="AF206" s="262">
        <f>SUM(AG206:AQ206)</f>
        <v>0</v>
      </c>
      <c r="AG206" s="315">
        <f>AG207</f>
        <v>0</v>
      </c>
      <c r="AH206" s="263">
        <f t="shared" si="937"/>
        <v>0</v>
      </c>
      <c r="AI206" s="239">
        <f>AI207</f>
        <v>0</v>
      </c>
      <c r="AJ206" s="303">
        <f t="shared" si="938"/>
        <v>0</v>
      </c>
      <c r="AK206" s="240">
        <f t="shared" si="939"/>
        <v>0</v>
      </c>
      <c r="AL206" s="241">
        <f>AL207</f>
        <v>0</v>
      </c>
      <c r="AM206" s="241">
        <f t="shared" si="940"/>
        <v>0</v>
      </c>
      <c r="AN206" s="241">
        <f>AN207</f>
        <v>0</v>
      </c>
      <c r="AO206" s="241">
        <f t="shared" si="941"/>
        <v>0</v>
      </c>
      <c r="AP206" s="241">
        <f>AP207</f>
        <v>0</v>
      </c>
      <c r="AQ206" s="239">
        <f t="shared" si="942"/>
        <v>0</v>
      </c>
      <c r="AR206" s="206"/>
      <c r="AS206" s="89"/>
      <c r="AT206" s="388"/>
      <c r="AU206" s="388"/>
      <c r="AV206" s="388"/>
      <c r="AW206" s="190"/>
      <c r="AX206" s="89"/>
      <c r="AY206" s="89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  <c r="BX206" s="190"/>
      <c r="BY206" s="190"/>
      <c r="BZ206" s="190"/>
      <c r="CA206" s="190"/>
      <c r="CB206" s="190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0"/>
      <c r="CN206" s="190"/>
      <c r="CO206" s="190"/>
      <c r="CP206" s="190"/>
      <c r="CQ206" s="190"/>
      <c r="CR206" s="190"/>
      <c r="CS206" s="190"/>
      <c r="CT206" s="190"/>
      <c r="CU206" s="190"/>
      <c r="CV206" s="190"/>
      <c r="CW206" s="190"/>
      <c r="CX206" s="190"/>
      <c r="CY206" s="190"/>
      <c r="CZ206" s="190"/>
      <c r="DA206" s="190"/>
      <c r="DB206" s="190"/>
      <c r="DC206" s="190"/>
      <c r="DD206" s="190"/>
      <c r="DE206" s="190"/>
      <c r="DF206" s="190"/>
      <c r="DG206" s="190"/>
      <c r="DH206" s="190"/>
      <c r="DI206" s="190"/>
      <c r="DJ206" s="190"/>
      <c r="DK206" s="190"/>
      <c r="DL206" s="190"/>
      <c r="DM206" s="190"/>
      <c r="DN206" s="190"/>
      <c r="DO206" s="190"/>
      <c r="DP206" s="190"/>
      <c r="DQ206" s="190"/>
      <c r="DR206" s="190"/>
      <c r="DS206" s="190"/>
      <c r="DT206" s="190"/>
      <c r="DU206" s="190"/>
      <c r="DV206" s="190"/>
      <c r="DW206" s="190"/>
      <c r="DX206" s="190"/>
      <c r="DY206" s="190"/>
      <c r="DZ206" s="190"/>
      <c r="EA206" s="190"/>
      <c r="EB206" s="190"/>
      <c r="EC206" s="190"/>
      <c r="ED206" s="190"/>
      <c r="EE206" s="190"/>
      <c r="EF206" s="190"/>
    </row>
    <row r="207" spans="1:136" s="72" customFormat="1" ht="15" x14ac:dyDescent="0.25">
      <c r="A207" s="230"/>
      <c r="B207" s="179"/>
      <c r="C207" s="179">
        <v>426</v>
      </c>
      <c r="D207" s="567" t="s">
        <v>85</v>
      </c>
      <c r="E207" s="567"/>
      <c r="F207" s="567"/>
      <c r="G207" s="574"/>
      <c r="H207" s="76">
        <f>SUM(I207:S207)</f>
        <v>0</v>
      </c>
      <c r="I207" s="80"/>
      <c r="J207" s="94"/>
      <c r="K207" s="82"/>
      <c r="L207" s="302"/>
      <c r="M207" s="118"/>
      <c r="N207" s="81"/>
      <c r="O207" s="81"/>
      <c r="P207" s="81"/>
      <c r="Q207" s="81"/>
      <c r="R207" s="81"/>
      <c r="S207" s="82"/>
      <c r="T207" s="28">
        <f>SUM(U207:AE207)</f>
        <v>0</v>
      </c>
      <c r="U207" s="80"/>
      <c r="V207" s="94"/>
      <c r="W207" s="82"/>
      <c r="X207" s="302"/>
      <c r="Y207" s="118"/>
      <c r="Z207" s="81"/>
      <c r="AA207" s="81"/>
      <c r="AB207" s="81"/>
      <c r="AC207" s="81"/>
      <c r="AD207" s="81"/>
      <c r="AE207" s="82"/>
      <c r="AF207" s="109">
        <f>SUM(AG207:AQ207)</f>
        <v>0</v>
      </c>
      <c r="AG207" s="29">
        <f t="shared" ref="AG207" si="943">I207+U207</f>
        <v>0</v>
      </c>
      <c r="AH207" s="92">
        <f t="shared" ref="AH207" si="944">J207+V207</f>
        <v>0</v>
      </c>
      <c r="AI207" s="31">
        <f t="shared" ref="AI207" si="945">K207+W207</f>
        <v>0</v>
      </c>
      <c r="AJ207" s="326">
        <f t="shared" ref="AJ207" si="946">L207+X207</f>
        <v>0</v>
      </c>
      <c r="AK207" s="290">
        <f t="shared" ref="AK207" si="947">M207+Y207</f>
        <v>0</v>
      </c>
      <c r="AL207" s="30">
        <f t="shared" ref="AL207" si="948">N207+Z207</f>
        <v>0</v>
      </c>
      <c r="AM207" s="30">
        <f t="shared" ref="AM207" si="949">O207+AA207</f>
        <v>0</v>
      </c>
      <c r="AN207" s="30">
        <f t="shared" ref="AN207" si="950">P207+AB207</f>
        <v>0</v>
      </c>
      <c r="AO207" s="30">
        <f t="shared" ref="AO207" si="951">Q207+AC207</f>
        <v>0</v>
      </c>
      <c r="AP207" s="30">
        <f t="shared" ref="AP207" si="952">R207+AD207</f>
        <v>0</v>
      </c>
      <c r="AQ207" s="31">
        <f t="shared" ref="AQ207" si="953">S207+AE207</f>
        <v>0</v>
      </c>
      <c r="AR207" s="206"/>
      <c r="AS207" s="62"/>
      <c r="AT207" s="388"/>
      <c r="AU207" s="388"/>
      <c r="AV207" s="388"/>
      <c r="AW207" s="89"/>
      <c r="AX207" s="192"/>
      <c r="AY207" s="192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267" customFormat="1" ht="29.25" customHeight="1" x14ac:dyDescent="0.25">
      <c r="A208" s="265"/>
      <c r="B208" s="266"/>
      <c r="D208" s="268"/>
      <c r="E208" s="268"/>
      <c r="F208" s="268"/>
      <c r="G208" s="268"/>
      <c r="I208" s="639" t="s">
        <v>139</v>
      </c>
      <c r="J208" s="639"/>
      <c r="K208" s="639"/>
      <c r="L208" s="639"/>
      <c r="M208" s="639"/>
      <c r="N208" s="639"/>
      <c r="O208" s="639"/>
      <c r="P208" s="639"/>
      <c r="Q208" s="639"/>
      <c r="R208" s="639"/>
      <c r="S208" s="639"/>
      <c r="U208" s="639" t="s">
        <v>139</v>
      </c>
      <c r="V208" s="639"/>
      <c r="W208" s="639"/>
      <c r="X208" s="639"/>
      <c r="Y208" s="639"/>
      <c r="Z208" s="639"/>
      <c r="AA208" s="639"/>
      <c r="AB208" s="639"/>
      <c r="AC208" s="639"/>
      <c r="AD208" s="639"/>
      <c r="AE208" s="639"/>
      <c r="AG208" s="639" t="s">
        <v>139</v>
      </c>
      <c r="AH208" s="639"/>
      <c r="AI208" s="639"/>
      <c r="AJ208" s="639"/>
      <c r="AK208" s="639"/>
      <c r="AL208" s="639"/>
      <c r="AM208" s="639"/>
      <c r="AN208" s="639"/>
      <c r="AO208" s="639"/>
      <c r="AP208" s="639"/>
      <c r="AQ208" s="641"/>
      <c r="AS208" s="244"/>
      <c r="AT208" s="244"/>
      <c r="AU208" s="244"/>
      <c r="AV208" s="244"/>
      <c r="AY208" s="269"/>
      <c r="AZ208" s="269"/>
      <c r="BA208" s="269"/>
      <c r="BB208" s="269"/>
      <c r="BC208" s="269"/>
      <c r="BD208" s="269"/>
      <c r="BE208" s="269"/>
      <c r="BF208" s="269"/>
      <c r="BG208" s="269"/>
      <c r="BH208" s="269"/>
      <c r="BI208" s="269"/>
      <c r="BJ208" s="269"/>
      <c r="BK208" s="269"/>
      <c r="BL208" s="269"/>
      <c r="BM208" s="269"/>
      <c r="BN208" s="269"/>
      <c r="BO208" s="269"/>
    </row>
    <row r="209" spans="1:136" s="62" customFormat="1" ht="10.5" customHeight="1" x14ac:dyDescent="0.25">
      <c r="A209" s="232"/>
      <c r="B209" s="87"/>
      <c r="C209" s="87"/>
      <c r="D209" s="88"/>
      <c r="E209" s="88"/>
      <c r="F209" s="88"/>
      <c r="G209" s="88"/>
      <c r="H209" s="91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1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1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125"/>
      <c r="AS209" s="107"/>
      <c r="AT209" s="107"/>
      <c r="AU209" s="107"/>
      <c r="AV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</row>
    <row r="210" spans="1:136" s="74" customFormat="1" ht="25.9" customHeight="1" x14ac:dyDescent="0.25">
      <c r="A210" s="588" t="s">
        <v>295</v>
      </c>
      <c r="B210" s="589"/>
      <c r="C210" s="589"/>
      <c r="D210" s="590" t="s">
        <v>119</v>
      </c>
      <c r="E210" s="590"/>
      <c r="F210" s="590"/>
      <c r="G210" s="591"/>
      <c r="H210" s="83">
        <f t="shared" ref="H210:H221" si="954">SUM(I210:S210)</f>
        <v>75000</v>
      </c>
      <c r="I210" s="84">
        <f>I211+I215</f>
        <v>0</v>
      </c>
      <c r="J210" s="285">
        <f>J211+J215</f>
        <v>0</v>
      </c>
      <c r="K210" s="86">
        <f t="shared" ref="K210:S210" si="955">K211+K215</f>
        <v>0</v>
      </c>
      <c r="L210" s="300">
        <f t="shared" si="955"/>
        <v>0</v>
      </c>
      <c r="M210" s="120">
        <f t="shared" si="955"/>
        <v>60000</v>
      </c>
      <c r="N210" s="85">
        <f t="shared" si="955"/>
        <v>0</v>
      </c>
      <c r="O210" s="85">
        <f t="shared" ref="O210" si="956">O211+O215</f>
        <v>0</v>
      </c>
      <c r="P210" s="85">
        <f>P211+P215</f>
        <v>0</v>
      </c>
      <c r="Q210" s="85">
        <f t="shared" si="955"/>
        <v>0</v>
      </c>
      <c r="R210" s="85">
        <f t="shared" si="955"/>
        <v>15000</v>
      </c>
      <c r="S210" s="86">
        <f t="shared" si="955"/>
        <v>0</v>
      </c>
      <c r="T210" s="245">
        <f t="shared" ref="T210:T221" si="957">SUM(U210:AE210)</f>
        <v>940000</v>
      </c>
      <c r="U210" s="84">
        <f>U211+U215</f>
        <v>0</v>
      </c>
      <c r="V210" s="285">
        <f>V211+V215</f>
        <v>940000</v>
      </c>
      <c r="W210" s="86">
        <f t="shared" ref="W210:Z210" si="958">W211+W215</f>
        <v>0</v>
      </c>
      <c r="X210" s="300">
        <f t="shared" si="958"/>
        <v>0</v>
      </c>
      <c r="Y210" s="120">
        <f t="shared" si="958"/>
        <v>0</v>
      </c>
      <c r="Z210" s="85">
        <f t="shared" si="958"/>
        <v>0</v>
      </c>
      <c r="AA210" s="85">
        <f t="shared" ref="AA210" si="959">AA211+AA215</f>
        <v>0</v>
      </c>
      <c r="AB210" s="85">
        <f>AB211+AB215</f>
        <v>0</v>
      </c>
      <c r="AC210" s="85">
        <f t="shared" ref="AC210:AE210" si="960">AC211+AC215</f>
        <v>0</v>
      </c>
      <c r="AD210" s="85">
        <f t="shared" si="960"/>
        <v>0</v>
      </c>
      <c r="AE210" s="86">
        <f t="shared" si="960"/>
        <v>0</v>
      </c>
      <c r="AF210" s="261">
        <f t="shared" ref="AF210:AF221" si="961">SUM(AG210:AQ210)</f>
        <v>1015000</v>
      </c>
      <c r="AG210" s="468">
        <f>AG211+AG215</f>
        <v>0</v>
      </c>
      <c r="AH210" s="469">
        <f>AH211+AH215</f>
        <v>940000</v>
      </c>
      <c r="AI210" s="470">
        <f t="shared" ref="AI210:AL210" si="962">AI211+AI215</f>
        <v>0</v>
      </c>
      <c r="AJ210" s="471">
        <f t="shared" si="962"/>
        <v>0</v>
      </c>
      <c r="AK210" s="472">
        <f t="shared" si="962"/>
        <v>60000</v>
      </c>
      <c r="AL210" s="473">
        <f t="shared" si="962"/>
        <v>0</v>
      </c>
      <c r="AM210" s="473">
        <f t="shared" ref="AM210" si="963">AM211+AM215</f>
        <v>0</v>
      </c>
      <c r="AN210" s="473">
        <f>AN211+AN215</f>
        <v>0</v>
      </c>
      <c r="AO210" s="473">
        <f t="shared" ref="AO210:AQ210" si="964">AO211+AO215</f>
        <v>0</v>
      </c>
      <c r="AP210" s="473">
        <f t="shared" si="964"/>
        <v>15000</v>
      </c>
      <c r="AQ210" s="470">
        <f t="shared" si="964"/>
        <v>0</v>
      </c>
      <c r="AR210" s="192"/>
      <c r="AS210" s="191"/>
      <c r="AT210" s="191"/>
      <c r="AU210" s="191"/>
      <c r="AV210" s="191"/>
      <c r="AW210" s="192"/>
      <c r="AX210" s="192"/>
      <c r="AY210" s="192"/>
      <c r="AZ210" s="192"/>
      <c r="BA210" s="192"/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  <c r="BM210" s="192"/>
      <c r="BN210" s="192"/>
      <c r="BO210" s="192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</row>
    <row r="211" spans="1:136" s="74" customFormat="1" ht="15.75" customHeight="1" x14ac:dyDescent="0.25">
      <c r="A211" s="436">
        <v>3</v>
      </c>
      <c r="B211" s="68"/>
      <c r="C211" s="90"/>
      <c r="D211" s="572" t="s">
        <v>16</v>
      </c>
      <c r="E211" s="572"/>
      <c r="F211" s="572"/>
      <c r="G211" s="573"/>
      <c r="H211" s="75">
        <f t="shared" si="954"/>
        <v>0</v>
      </c>
      <c r="I211" s="77">
        <f>I212</f>
        <v>0</v>
      </c>
      <c r="J211" s="61">
        <f>J212</f>
        <v>0</v>
      </c>
      <c r="K211" s="79">
        <f t="shared" ref="K211:AQ211" si="965">K212</f>
        <v>0</v>
      </c>
      <c r="L211" s="301">
        <f t="shared" si="965"/>
        <v>0</v>
      </c>
      <c r="M211" s="95">
        <f t="shared" si="965"/>
        <v>0</v>
      </c>
      <c r="N211" s="78">
        <f t="shared" si="965"/>
        <v>0</v>
      </c>
      <c r="O211" s="78">
        <f t="shared" si="965"/>
        <v>0</v>
      </c>
      <c r="P211" s="78">
        <f t="shared" si="965"/>
        <v>0</v>
      </c>
      <c r="Q211" s="78">
        <f t="shared" si="965"/>
        <v>0</v>
      </c>
      <c r="R211" s="78">
        <f t="shared" si="965"/>
        <v>0</v>
      </c>
      <c r="S211" s="79">
        <f t="shared" si="965"/>
        <v>0</v>
      </c>
      <c r="T211" s="237">
        <f t="shared" si="957"/>
        <v>0</v>
      </c>
      <c r="U211" s="77">
        <f>U212</f>
        <v>0</v>
      </c>
      <c r="V211" s="61">
        <f>V212</f>
        <v>0</v>
      </c>
      <c r="W211" s="79">
        <f t="shared" si="965"/>
        <v>0</v>
      </c>
      <c r="X211" s="301">
        <f t="shared" si="965"/>
        <v>0</v>
      </c>
      <c r="Y211" s="95">
        <f t="shared" si="965"/>
        <v>0</v>
      </c>
      <c r="Z211" s="78">
        <f t="shared" si="965"/>
        <v>0</v>
      </c>
      <c r="AA211" s="78">
        <f t="shared" si="965"/>
        <v>0</v>
      </c>
      <c r="AB211" s="78">
        <f t="shared" si="965"/>
        <v>0</v>
      </c>
      <c r="AC211" s="78">
        <f t="shared" si="965"/>
        <v>0</v>
      </c>
      <c r="AD211" s="78">
        <f t="shared" si="965"/>
        <v>0</v>
      </c>
      <c r="AE211" s="79">
        <f t="shared" si="965"/>
        <v>0</v>
      </c>
      <c r="AF211" s="262">
        <f t="shared" si="961"/>
        <v>0</v>
      </c>
      <c r="AG211" s="315">
        <f>AG212</f>
        <v>0</v>
      </c>
      <c r="AH211" s="263">
        <f>AH212</f>
        <v>0</v>
      </c>
      <c r="AI211" s="239">
        <f t="shared" si="965"/>
        <v>0</v>
      </c>
      <c r="AJ211" s="303">
        <f t="shared" si="965"/>
        <v>0</v>
      </c>
      <c r="AK211" s="240">
        <f t="shared" si="965"/>
        <v>0</v>
      </c>
      <c r="AL211" s="241">
        <f t="shared" si="965"/>
        <v>0</v>
      </c>
      <c r="AM211" s="241">
        <f t="shared" si="965"/>
        <v>0</v>
      </c>
      <c r="AN211" s="241">
        <f t="shared" si="965"/>
        <v>0</v>
      </c>
      <c r="AO211" s="241">
        <f t="shared" si="965"/>
        <v>0</v>
      </c>
      <c r="AP211" s="241">
        <f t="shared" si="965"/>
        <v>0</v>
      </c>
      <c r="AQ211" s="239">
        <f t="shared" si="965"/>
        <v>0</v>
      </c>
      <c r="AR211" s="192"/>
      <c r="AS211" s="191"/>
      <c r="AT211" s="191"/>
      <c r="AU211" s="191"/>
      <c r="AV211" s="191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15.75" customHeight="1" x14ac:dyDescent="0.25">
      <c r="A212" s="570">
        <v>32</v>
      </c>
      <c r="B212" s="571"/>
      <c r="C212" s="90"/>
      <c r="D212" s="572" t="s">
        <v>4</v>
      </c>
      <c r="E212" s="572"/>
      <c r="F212" s="572"/>
      <c r="G212" s="573"/>
      <c r="H212" s="75">
        <f t="shared" si="954"/>
        <v>0</v>
      </c>
      <c r="I212" s="77">
        <f>SUM(I213:I214)</f>
        <v>0</v>
      </c>
      <c r="J212" s="61">
        <f>SUM(J213:J214)</f>
        <v>0</v>
      </c>
      <c r="K212" s="79">
        <f t="shared" ref="K212:S212" si="966">SUM(K213:K214)</f>
        <v>0</v>
      </c>
      <c r="L212" s="301">
        <f t="shared" si="966"/>
        <v>0</v>
      </c>
      <c r="M212" s="95">
        <f t="shared" si="966"/>
        <v>0</v>
      </c>
      <c r="N212" s="78">
        <f t="shared" si="966"/>
        <v>0</v>
      </c>
      <c r="O212" s="78">
        <f t="shared" ref="O212" si="967">SUM(O213:O214)</f>
        <v>0</v>
      </c>
      <c r="P212" s="78">
        <f t="shared" si="966"/>
        <v>0</v>
      </c>
      <c r="Q212" s="78">
        <f t="shared" si="966"/>
        <v>0</v>
      </c>
      <c r="R212" s="78">
        <f t="shared" si="966"/>
        <v>0</v>
      </c>
      <c r="S212" s="79">
        <f t="shared" si="966"/>
        <v>0</v>
      </c>
      <c r="T212" s="237">
        <f t="shared" si="957"/>
        <v>0</v>
      </c>
      <c r="U212" s="77">
        <f>SUM(U213:U214)</f>
        <v>0</v>
      </c>
      <c r="V212" s="61">
        <f>SUM(V213:V214)</f>
        <v>0</v>
      </c>
      <c r="W212" s="79">
        <f t="shared" ref="W212:AE212" si="968">SUM(W213:W214)</f>
        <v>0</v>
      </c>
      <c r="X212" s="301">
        <f t="shared" si="968"/>
        <v>0</v>
      </c>
      <c r="Y212" s="95">
        <f t="shared" si="968"/>
        <v>0</v>
      </c>
      <c r="Z212" s="78">
        <f t="shared" si="968"/>
        <v>0</v>
      </c>
      <c r="AA212" s="78">
        <f t="shared" ref="AA212" si="969">SUM(AA213:AA214)</f>
        <v>0</v>
      </c>
      <c r="AB212" s="78">
        <f t="shared" si="968"/>
        <v>0</v>
      </c>
      <c r="AC212" s="78">
        <f t="shared" si="968"/>
        <v>0</v>
      </c>
      <c r="AD212" s="78">
        <f t="shared" si="968"/>
        <v>0</v>
      </c>
      <c r="AE212" s="79">
        <f t="shared" si="968"/>
        <v>0</v>
      </c>
      <c r="AF212" s="262">
        <f t="shared" si="961"/>
        <v>0</v>
      </c>
      <c r="AG212" s="315">
        <f>SUM(AG213:AG214)</f>
        <v>0</v>
      </c>
      <c r="AH212" s="263">
        <f>SUM(AH213:AH214)</f>
        <v>0</v>
      </c>
      <c r="AI212" s="239">
        <f t="shared" ref="AI212:AQ212" si="970">SUM(AI213:AI214)</f>
        <v>0</v>
      </c>
      <c r="AJ212" s="303">
        <f t="shared" si="970"/>
        <v>0</v>
      </c>
      <c r="AK212" s="240">
        <f t="shared" si="970"/>
        <v>0</v>
      </c>
      <c r="AL212" s="241">
        <f t="shared" si="970"/>
        <v>0</v>
      </c>
      <c r="AM212" s="241">
        <f t="shared" ref="AM212" si="971">SUM(AM213:AM214)</f>
        <v>0</v>
      </c>
      <c r="AN212" s="241">
        <f t="shared" si="970"/>
        <v>0</v>
      </c>
      <c r="AO212" s="241">
        <f t="shared" si="970"/>
        <v>0</v>
      </c>
      <c r="AP212" s="241">
        <f t="shared" si="970"/>
        <v>0</v>
      </c>
      <c r="AQ212" s="239">
        <f t="shared" si="970"/>
        <v>0</v>
      </c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15.75" customHeight="1" x14ac:dyDescent="0.25">
      <c r="A213" s="230"/>
      <c r="B213" s="179"/>
      <c r="C213" s="179">
        <v>322</v>
      </c>
      <c r="D213" s="567" t="s">
        <v>6</v>
      </c>
      <c r="E213" s="567"/>
      <c r="F213" s="567"/>
      <c r="G213" s="574"/>
      <c r="H213" s="76">
        <f t="shared" si="954"/>
        <v>0</v>
      </c>
      <c r="I213" s="80"/>
      <c r="J213" s="94"/>
      <c r="K213" s="82"/>
      <c r="L213" s="302"/>
      <c r="M213" s="118"/>
      <c r="N213" s="81"/>
      <c r="O213" s="81"/>
      <c r="P213" s="81"/>
      <c r="Q213" s="81"/>
      <c r="R213" s="81"/>
      <c r="S213" s="82"/>
      <c r="T213" s="28">
        <f t="shared" si="957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961"/>
        <v>0</v>
      </c>
      <c r="AG213" s="29">
        <f t="shared" ref="AG213:AG214" si="972">I213+U213</f>
        <v>0</v>
      </c>
      <c r="AH213" s="92">
        <f t="shared" ref="AH213:AH214" si="973">J213+V213</f>
        <v>0</v>
      </c>
      <c r="AI213" s="31">
        <f t="shared" ref="AI213:AI214" si="974">K213+W213</f>
        <v>0</v>
      </c>
      <c r="AJ213" s="326">
        <f t="shared" ref="AJ213:AJ214" si="975">L213+X213</f>
        <v>0</v>
      </c>
      <c r="AK213" s="290">
        <f t="shared" ref="AK213:AK214" si="976">M213+Y213</f>
        <v>0</v>
      </c>
      <c r="AL213" s="30">
        <f t="shared" ref="AL213:AL214" si="977">N213+Z213</f>
        <v>0</v>
      </c>
      <c r="AM213" s="30">
        <f t="shared" ref="AM213:AM214" si="978">O213+AA213</f>
        <v>0</v>
      </c>
      <c r="AN213" s="30">
        <f t="shared" ref="AN213:AN214" si="979">P213+AB213</f>
        <v>0</v>
      </c>
      <c r="AO213" s="30">
        <f t="shared" ref="AO213:AO214" si="980">Q213+AC213</f>
        <v>0</v>
      </c>
      <c r="AP213" s="30">
        <f t="shared" ref="AP213:AP214" si="981">R213+AD213</f>
        <v>0</v>
      </c>
      <c r="AQ213" s="31">
        <f t="shared" ref="AQ213:AQ214" si="982">S213+AE213</f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15.75" customHeight="1" x14ac:dyDescent="0.25">
      <c r="A214" s="230"/>
      <c r="B214" s="179"/>
      <c r="C214" s="179">
        <v>323</v>
      </c>
      <c r="D214" s="567" t="s">
        <v>7</v>
      </c>
      <c r="E214" s="567"/>
      <c r="F214" s="567"/>
      <c r="G214" s="574"/>
      <c r="H214" s="76">
        <f t="shared" si="954"/>
        <v>0</v>
      </c>
      <c r="I214" s="80"/>
      <c r="J214" s="94"/>
      <c r="K214" s="82"/>
      <c r="L214" s="302"/>
      <c r="M214" s="118"/>
      <c r="N214" s="81"/>
      <c r="O214" s="81"/>
      <c r="P214" s="81"/>
      <c r="Q214" s="81"/>
      <c r="R214" s="81"/>
      <c r="S214" s="82"/>
      <c r="T214" s="28">
        <f t="shared" si="957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961"/>
        <v>0</v>
      </c>
      <c r="AG214" s="29">
        <f t="shared" si="972"/>
        <v>0</v>
      </c>
      <c r="AH214" s="92">
        <f t="shared" si="973"/>
        <v>0</v>
      </c>
      <c r="AI214" s="31">
        <f t="shared" si="974"/>
        <v>0</v>
      </c>
      <c r="AJ214" s="326">
        <f t="shared" si="975"/>
        <v>0</v>
      </c>
      <c r="AK214" s="290">
        <f t="shared" si="976"/>
        <v>0</v>
      </c>
      <c r="AL214" s="30">
        <f t="shared" si="977"/>
        <v>0</v>
      </c>
      <c r="AM214" s="30">
        <f t="shared" si="978"/>
        <v>0</v>
      </c>
      <c r="AN214" s="30">
        <f t="shared" si="979"/>
        <v>0</v>
      </c>
      <c r="AO214" s="30">
        <f t="shared" si="980"/>
        <v>0</v>
      </c>
      <c r="AP214" s="30">
        <f t="shared" si="981"/>
        <v>0</v>
      </c>
      <c r="AQ214" s="31">
        <f t="shared" si="982"/>
        <v>0</v>
      </c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4" customFormat="1" ht="27" customHeight="1" x14ac:dyDescent="0.25">
      <c r="A215" s="436">
        <v>4</v>
      </c>
      <c r="B215" s="66"/>
      <c r="C215" s="66"/>
      <c r="D215" s="580" t="s">
        <v>17</v>
      </c>
      <c r="E215" s="580"/>
      <c r="F215" s="580"/>
      <c r="G215" s="581"/>
      <c r="H215" s="75">
        <f t="shared" si="954"/>
        <v>75000</v>
      </c>
      <c r="I215" s="77">
        <f>I216+I219</f>
        <v>0</v>
      </c>
      <c r="J215" s="77">
        <f t="shared" ref="J215:S215" si="983">J216+J219</f>
        <v>0</v>
      </c>
      <c r="K215" s="77">
        <f t="shared" si="983"/>
        <v>0</v>
      </c>
      <c r="L215" s="77">
        <f t="shared" si="983"/>
        <v>0</v>
      </c>
      <c r="M215" s="77">
        <f t="shared" si="983"/>
        <v>60000</v>
      </c>
      <c r="N215" s="77">
        <f t="shared" si="983"/>
        <v>0</v>
      </c>
      <c r="O215" s="77">
        <f t="shared" si="983"/>
        <v>0</v>
      </c>
      <c r="P215" s="77">
        <f t="shared" si="983"/>
        <v>0</v>
      </c>
      <c r="Q215" s="77">
        <f t="shared" si="983"/>
        <v>0</v>
      </c>
      <c r="R215" s="77">
        <f t="shared" si="983"/>
        <v>15000</v>
      </c>
      <c r="S215" s="77">
        <f t="shared" si="983"/>
        <v>0</v>
      </c>
      <c r="T215" s="237">
        <f t="shared" si="957"/>
        <v>940000</v>
      </c>
      <c r="U215" s="77">
        <f>U216+U219</f>
        <v>0</v>
      </c>
      <c r="V215" s="77">
        <f t="shared" ref="V215:AE215" si="984">V216+V219</f>
        <v>940000</v>
      </c>
      <c r="W215" s="77">
        <f t="shared" si="984"/>
        <v>0</v>
      </c>
      <c r="X215" s="77">
        <f t="shared" si="984"/>
        <v>0</v>
      </c>
      <c r="Y215" s="77">
        <f t="shared" si="984"/>
        <v>0</v>
      </c>
      <c r="Z215" s="77">
        <f t="shared" si="984"/>
        <v>0</v>
      </c>
      <c r="AA215" s="77">
        <f t="shared" si="984"/>
        <v>0</v>
      </c>
      <c r="AB215" s="77">
        <f t="shared" si="984"/>
        <v>0</v>
      </c>
      <c r="AC215" s="77">
        <f t="shared" si="984"/>
        <v>0</v>
      </c>
      <c r="AD215" s="77">
        <f t="shared" si="984"/>
        <v>0</v>
      </c>
      <c r="AE215" s="77">
        <f t="shared" si="984"/>
        <v>0</v>
      </c>
      <c r="AF215" s="262">
        <f t="shared" si="961"/>
        <v>1015000</v>
      </c>
      <c r="AG215" s="315">
        <f>AG216+AG219</f>
        <v>0</v>
      </c>
      <c r="AH215" s="315">
        <f t="shared" ref="AH215:AQ215" si="985">AH216+AH219</f>
        <v>940000</v>
      </c>
      <c r="AI215" s="315">
        <f t="shared" si="985"/>
        <v>0</v>
      </c>
      <c r="AJ215" s="315">
        <f t="shared" si="985"/>
        <v>0</v>
      </c>
      <c r="AK215" s="315">
        <f t="shared" si="985"/>
        <v>60000</v>
      </c>
      <c r="AL215" s="315">
        <f t="shared" si="985"/>
        <v>0</v>
      </c>
      <c r="AM215" s="315">
        <f t="shared" si="985"/>
        <v>0</v>
      </c>
      <c r="AN215" s="315">
        <f t="shared" si="985"/>
        <v>0</v>
      </c>
      <c r="AO215" s="315">
        <f t="shared" si="985"/>
        <v>0</v>
      </c>
      <c r="AP215" s="315">
        <f t="shared" si="985"/>
        <v>15000</v>
      </c>
      <c r="AQ215" s="315">
        <f t="shared" si="985"/>
        <v>0</v>
      </c>
      <c r="AR215" s="192"/>
      <c r="AS215" s="191"/>
      <c r="AT215" s="191"/>
      <c r="AU215" s="191"/>
      <c r="AV215" s="191"/>
      <c r="AW215" s="192"/>
      <c r="AX215" s="192"/>
      <c r="AY215" s="192"/>
      <c r="AZ215" s="192"/>
      <c r="BA215" s="192"/>
      <c r="BB215" s="192"/>
      <c r="BC215" s="192"/>
      <c r="BD215" s="192"/>
      <c r="BE215" s="192"/>
      <c r="BF215" s="192"/>
      <c r="BG215" s="192"/>
      <c r="BH215" s="192"/>
      <c r="BI215" s="192"/>
      <c r="BJ215" s="192"/>
      <c r="BK215" s="192"/>
      <c r="BL215" s="192"/>
      <c r="BM215" s="192"/>
      <c r="BN215" s="192"/>
      <c r="BO215" s="192"/>
      <c r="BP215" s="192"/>
      <c r="BQ215" s="192"/>
      <c r="BR215" s="192"/>
      <c r="BS215" s="192"/>
      <c r="BT215" s="192"/>
      <c r="BU215" s="192"/>
      <c r="BV215" s="192"/>
      <c r="BW215" s="192"/>
      <c r="BX215" s="192"/>
      <c r="BY215" s="192"/>
      <c r="BZ215" s="192"/>
      <c r="CA215" s="192"/>
      <c r="CB215" s="192"/>
      <c r="CC215" s="192"/>
      <c r="CD215" s="192"/>
      <c r="CE215" s="192"/>
      <c r="CF215" s="192"/>
      <c r="CG215" s="192"/>
      <c r="CH215" s="192"/>
      <c r="CI215" s="192"/>
      <c r="CJ215" s="192"/>
      <c r="CK215" s="192"/>
      <c r="CL215" s="192"/>
      <c r="CM215" s="192"/>
      <c r="CN215" s="192"/>
      <c r="CO215" s="192"/>
      <c r="CP215" s="192"/>
      <c r="CQ215" s="192"/>
      <c r="CR215" s="192"/>
      <c r="CS215" s="192"/>
      <c r="CT215" s="192"/>
      <c r="CU215" s="192"/>
      <c r="CV215" s="192"/>
      <c r="CW215" s="192"/>
      <c r="CX215" s="192"/>
      <c r="CY215" s="192"/>
      <c r="CZ215" s="192"/>
      <c r="DA215" s="192"/>
      <c r="DB215" s="192"/>
      <c r="DC215" s="192"/>
      <c r="DD215" s="192"/>
      <c r="DE215" s="192"/>
      <c r="DF215" s="192"/>
      <c r="DG215" s="192"/>
      <c r="DH215" s="192"/>
      <c r="DI215" s="192"/>
      <c r="DJ215" s="192"/>
      <c r="DK215" s="192"/>
      <c r="DL215" s="192"/>
      <c r="DM215" s="192"/>
      <c r="DN215" s="192"/>
      <c r="DO215" s="192"/>
      <c r="DP215" s="192"/>
      <c r="DQ215" s="192"/>
      <c r="DR215" s="192"/>
      <c r="DS215" s="192"/>
      <c r="DT215" s="192"/>
      <c r="DU215" s="192"/>
      <c r="DV215" s="192"/>
      <c r="DW215" s="192"/>
      <c r="DX215" s="192"/>
      <c r="DY215" s="192"/>
      <c r="DZ215" s="192"/>
      <c r="EA215" s="192"/>
      <c r="EB215" s="192"/>
      <c r="EC215" s="192"/>
      <c r="ED215" s="192"/>
      <c r="EE215" s="192"/>
      <c r="EF215" s="192"/>
    </row>
    <row r="216" spans="1:136" s="73" customFormat="1" ht="24.75" customHeight="1" x14ac:dyDescent="0.25">
      <c r="A216" s="570">
        <v>42</v>
      </c>
      <c r="B216" s="571"/>
      <c r="C216" s="437"/>
      <c r="D216" s="572" t="s">
        <v>45</v>
      </c>
      <c r="E216" s="572"/>
      <c r="F216" s="572"/>
      <c r="G216" s="573"/>
      <c r="H216" s="75">
        <f t="shared" si="954"/>
        <v>75000</v>
      </c>
      <c r="I216" s="77">
        <f>SUM(I217:I218)</f>
        <v>0</v>
      </c>
      <c r="J216" s="61">
        <f>SUM(J217:J218)</f>
        <v>0</v>
      </c>
      <c r="K216" s="79">
        <f t="shared" ref="K216:S216" si="986">SUM(K217:K218)</f>
        <v>0</v>
      </c>
      <c r="L216" s="301">
        <f t="shared" si="986"/>
        <v>0</v>
      </c>
      <c r="M216" s="95">
        <f t="shared" si="986"/>
        <v>60000</v>
      </c>
      <c r="N216" s="78">
        <f t="shared" si="986"/>
        <v>0</v>
      </c>
      <c r="O216" s="78">
        <f t="shared" ref="O216" si="987">SUM(O217:O218)</f>
        <v>0</v>
      </c>
      <c r="P216" s="78">
        <f t="shared" si="986"/>
        <v>0</v>
      </c>
      <c r="Q216" s="78">
        <f t="shared" si="986"/>
        <v>0</v>
      </c>
      <c r="R216" s="78">
        <f t="shared" si="986"/>
        <v>15000</v>
      </c>
      <c r="S216" s="79">
        <f t="shared" si="986"/>
        <v>0</v>
      </c>
      <c r="T216" s="237">
        <f t="shared" si="957"/>
        <v>600000</v>
      </c>
      <c r="U216" s="77">
        <f>SUM(U217:U218)</f>
        <v>0</v>
      </c>
      <c r="V216" s="61">
        <f>SUM(V217:V218)</f>
        <v>600000</v>
      </c>
      <c r="W216" s="79">
        <f t="shared" ref="W216:AE216" si="988">SUM(W217:W218)</f>
        <v>0</v>
      </c>
      <c r="X216" s="301">
        <f t="shared" si="988"/>
        <v>0</v>
      </c>
      <c r="Y216" s="95">
        <f t="shared" si="988"/>
        <v>0</v>
      </c>
      <c r="Z216" s="78">
        <f t="shared" si="988"/>
        <v>0</v>
      </c>
      <c r="AA216" s="78">
        <f t="shared" ref="AA216" si="989">SUM(AA217:AA218)</f>
        <v>0</v>
      </c>
      <c r="AB216" s="78">
        <f t="shared" si="988"/>
        <v>0</v>
      </c>
      <c r="AC216" s="78">
        <f t="shared" si="988"/>
        <v>0</v>
      </c>
      <c r="AD216" s="78">
        <f t="shared" si="988"/>
        <v>0</v>
      </c>
      <c r="AE216" s="79">
        <f t="shared" si="988"/>
        <v>0</v>
      </c>
      <c r="AF216" s="262">
        <f t="shared" si="961"/>
        <v>675000</v>
      </c>
      <c r="AG216" s="315">
        <f>SUM(AG217:AG218)</f>
        <v>0</v>
      </c>
      <c r="AH216" s="263">
        <f>SUM(AH217:AH218)</f>
        <v>600000</v>
      </c>
      <c r="AI216" s="239">
        <f t="shared" ref="AI216:AQ216" si="990">SUM(AI217:AI218)</f>
        <v>0</v>
      </c>
      <c r="AJ216" s="303">
        <f t="shared" si="990"/>
        <v>0</v>
      </c>
      <c r="AK216" s="240">
        <f t="shared" si="990"/>
        <v>60000</v>
      </c>
      <c r="AL216" s="241">
        <f t="shared" si="990"/>
        <v>0</v>
      </c>
      <c r="AM216" s="241">
        <f t="shared" ref="AM216" si="991">SUM(AM217:AM218)</f>
        <v>0</v>
      </c>
      <c r="AN216" s="241">
        <f t="shared" si="990"/>
        <v>0</v>
      </c>
      <c r="AO216" s="241">
        <f t="shared" si="990"/>
        <v>0</v>
      </c>
      <c r="AP216" s="241">
        <f t="shared" si="990"/>
        <v>15000</v>
      </c>
      <c r="AQ216" s="239">
        <f t="shared" si="990"/>
        <v>0</v>
      </c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</row>
    <row r="217" spans="1:136" s="73" customFormat="1" ht="15" x14ac:dyDescent="0.25">
      <c r="A217" s="231"/>
      <c r="B217" s="179"/>
      <c r="C217" s="179">
        <v>421</v>
      </c>
      <c r="D217" s="567" t="s">
        <v>71</v>
      </c>
      <c r="E217" s="567"/>
      <c r="F217" s="567"/>
      <c r="G217" s="574"/>
      <c r="H217" s="76">
        <f t="shared" si="954"/>
        <v>0</v>
      </c>
      <c r="I217" s="80"/>
      <c r="J217" s="94"/>
      <c r="K217" s="82"/>
      <c r="L217" s="302"/>
      <c r="M217" s="118"/>
      <c r="N217" s="81"/>
      <c r="O217" s="81"/>
      <c r="P217" s="81"/>
      <c r="Q217" s="81"/>
      <c r="R217" s="81"/>
      <c r="S217" s="82"/>
      <c r="T217" s="28">
        <f t="shared" si="957"/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961"/>
        <v>0</v>
      </c>
      <c r="AG217" s="29">
        <f t="shared" ref="AG217:AG218" si="992">I217+U217</f>
        <v>0</v>
      </c>
      <c r="AH217" s="92">
        <f t="shared" ref="AH217:AH218" si="993">J217+V217</f>
        <v>0</v>
      </c>
      <c r="AI217" s="31">
        <f t="shared" ref="AI217:AI218" si="994">K217+W217</f>
        <v>0</v>
      </c>
      <c r="AJ217" s="326">
        <f t="shared" ref="AJ217:AJ218" si="995">L217+X217</f>
        <v>0</v>
      </c>
      <c r="AK217" s="290">
        <f t="shared" ref="AK217:AK218" si="996">M217+Y217</f>
        <v>0</v>
      </c>
      <c r="AL217" s="30">
        <f t="shared" ref="AL217:AL218" si="997">N217+Z217</f>
        <v>0</v>
      </c>
      <c r="AM217" s="30">
        <f t="shared" ref="AM217:AM218" si="998">O217+AA217</f>
        <v>0</v>
      </c>
      <c r="AN217" s="30">
        <f t="shared" ref="AN217:AN218" si="999">P217+AB217</f>
        <v>0</v>
      </c>
      <c r="AO217" s="30">
        <f t="shared" ref="AO217:AO218" si="1000">Q217+AC217</f>
        <v>0</v>
      </c>
      <c r="AP217" s="30">
        <f t="shared" ref="AP217:AP218" si="1001">R217+AD217</f>
        <v>0</v>
      </c>
      <c r="AQ217" s="31">
        <f t="shared" ref="AQ217:AQ218" si="1002">S217+AE217</f>
        <v>0</v>
      </c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90"/>
      <c r="BP217" s="190"/>
      <c r="BQ217" s="190"/>
      <c r="BR217" s="190"/>
      <c r="BS217" s="190"/>
      <c r="BT217" s="190"/>
      <c r="BU217" s="190"/>
      <c r="BV217" s="190"/>
      <c r="BW217" s="190"/>
      <c r="BX217" s="190"/>
      <c r="BY217" s="190"/>
      <c r="BZ217" s="190"/>
      <c r="CA217" s="190"/>
      <c r="CB217" s="190"/>
      <c r="CC217" s="190"/>
      <c r="CD217" s="190"/>
      <c r="CE217" s="190"/>
      <c r="CF217" s="190"/>
      <c r="CG217" s="190"/>
      <c r="CH217" s="190"/>
      <c r="CI217" s="190"/>
      <c r="CJ217" s="190"/>
      <c r="CK217" s="190"/>
      <c r="CL217" s="190"/>
      <c r="CM217" s="190"/>
      <c r="CN217" s="190"/>
      <c r="CO217" s="190"/>
      <c r="CP217" s="190"/>
      <c r="CQ217" s="190"/>
      <c r="CR217" s="190"/>
      <c r="CS217" s="190"/>
      <c r="CT217" s="190"/>
      <c r="CU217" s="190"/>
      <c r="CV217" s="190"/>
      <c r="CW217" s="190"/>
      <c r="CX217" s="190"/>
      <c r="CY217" s="190"/>
      <c r="CZ217" s="190"/>
      <c r="DA217" s="190"/>
      <c r="DB217" s="190"/>
      <c r="DC217" s="190"/>
      <c r="DD217" s="190"/>
      <c r="DE217" s="190"/>
      <c r="DF217" s="190"/>
      <c r="DG217" s="190"/>
      <c r="DH217" s="190"/>
      <c r="DI217" s="190"/>
      <c r="DJ217" s="190"/>
      <c r="DK217" s="190"/>
      <c r="DL217" s="190"/>
      <c r="DM217" s="190"/>
      <c r="DN217" s="190"/>
      <c r="DO217" s="190"/>
      <c r="DP217" s="190"/>
      <c r="DQ217" s="190"/>
      <c r="DR217" s="190"/>
      <c r="DS217" s="190"/>
      <c r="DT217" s="190"/>
      <c r="DU217" s="190"/>
      <c r="DV217" s="190"/>
      <c r="DW217" s="190"/>
      <c r="DX217" s="190"/>
      <c r="DY217" s="190"/>
      <c r="DZ217" s="190"/>
      <c r="EA217" s="190"/>
      <c r="EB217" s="190"/>
      <c r="EC217" s="190"/>
      <c r="ED217" s="190"/>
      <c r="EE217" s="190"/>
      <c r="EF217" s="190"/>
    </row>
    <row r="218" spans="1:136" s="72" customFormat="1" ht="14.25" x14ac:dyDescent="0.25">
      <c r="A218" s="230"/>
      <c r="B218" s="179"/>
      <c r="C218" s="179">
        <v>422</v>
      </c>
      <c r="D218" s="567" t="s">
        <v>11</v>
      </c>
      <c r="E218" s="567"/>
      <c r="F218" s="567"/>
      <c r="G218" s="574"/>
      <c r="H218" s="76">
        <f t="shared" si="954"/>
        <v>75000</v>
      </c>
      <c r="I218" s="80"/>
      <c r="J218" s="94"/>
      <c r="K218" s="82"/>
      <c r="L218" s="302"/>
      <c r="M218" s="118">
        <v>60000</v>
      </c>
      <c r="N218" s="81"/>
      <c r="O218" s="81"/>
      <c r="P218" s="81"/>
      <c r="Q218" s="81"/>
      <c r="R218" s="81">
        <v>15000</v>
      </c>
      <c r="S218" s="82"/>
      <c r="T218" s="28">
        <f t="shared" si="957"/>
        <v>600000</v>
      </c>
      <c r="U218" s="80"/>
      <c r="V218" s="94">
        <v>600000</v>
      </c>
      <c r="W218" s="82"/>
      <c r="X218" s="302"/>
      <c r="Y218" s="118"/>
      <c r="Z218" s="81"/>
      <c r="AA218" s="81"/>
      <c r="AB218" s="81"/>
      <c r="AC218" s="81"/>
      <c r="AD218" s="81"/>
      <c r="AE218" s="82"/>
      <c r="AF218" s="449">
        <f t="shared" si="961"/>
        <v>675000</v>
      </c>
      <c r="AG218" s="29">
        <f t="shared" si="992"/>
        <v>0</v>
      </c>
      <c r="AH218" s="92">
        <f t="shared" si="993"/>
        <v>600000</v>
      </c>
      <c r="AI218" s="31">
        <f t="shared" si="994"/>
        <v>0</v>
      </c>
      <c r="AJ218" s="326">
        <f t="shared" si="995"/>
        <v>0</v>
      </c>
      <c r="AK218" s="290">
        <f t="shared" si="996"/>
        <v>60000</v>
      </c>
      <c r="AL218" s="30">
        <f t="shared" si="997"/>
        <v>0</v>
      </c>
      <c r="AM218" s="30">
        <f t="shared" si="998"/>
        <v>0</v>
      </c>
      <c r="AN218" s="30">
        <f t="shared" si="999"/>
        <v>0</v>
      </c>
      <c r="AO218" s="30">
        <f t="shared" si="1000"/>
        <v>0</v>
      </c>
      <c r="AP218" s="30">
        <f t="shared" si="1001"/>
        <v>15000</v>
      </c>
      <c r="AQ218" s="31">
        <f t="shared" si="1002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89" customFormat="1" ht="26.25" customHeight="1" x14ac:dyDescent="0.25">
      <c r="A219" s="521">
        <v>45</v>
      </c>
      <c r="B219" s="522"/>
      <c r="C219" s="492"/>
      <c r="D219" s="523" t="s">
        <v>86</v>
      </c>
      <c r="E219" s="523"/>
      <c r="F219" s="523"/>
      <c r="G219" s="523"/>
      <c r="H219" s="237">
        <f t="shared" si="954"/>
        <v>0</v>
      </c>
      <c r="I219" s="315">
        <f>I220+I221</f>
        <v>0</v>
      </c>
      <c r="J219" s="263">
        <f>J220+J221</f>
        <v>0</v>
      </c>
      <c r="K219" s="239">
        <f t="shared" ref="K219:S219" si="1003">K220+K221</f>
        <v>0</v>
      </c>
      <c r="L219" s="303">
        <f t="shared" si="1003"/>
        <v>0</v>
      </c>
      <c r="M219" s="240">
        <f t="shared" si="1003"/>
        <v>0</v>
      </c>
      <c r="N219" s="241">
        <f t="shared" si="1003"/>
        <v>0</v>
      </c>
      <c r="O219" s="241">
        <f t="shared" si="1003"/>
        <v>0</v>
      </c>
      <c r="P219" s="241">
        <f t="shared" si="1003"/>
        <v>0</v>
      </c>
      <c r="Q219" s="241">
        <f t="shared" si="1003"/>
        <v>0</v>
      </c>
      <c r="R219" s="241">
        <f t="shared" si="1003"/>
        <v>0</v>
      </c>
      <c r="S219" s="242">
        <f t="shared" si="1003"/>
        <v>0</v>
      </c>
      <c r="T219" s="237">
        <f t="shared" si="957"/>
        <v>340000</v>
      </c>
      <c r="U219" s="263">
        <f>U220+U221</f>
        <v>0</v>
      </c>
      <c r="V219" s="241">
        <f>V220+V221</f>
        <v>340000</v>
      </c>
      <c r="W219" s="239">
        <f t="shared" ref="W219:AE219" si="1004">W220+W221</f>
        <v>0</v>
      </c>
      <c r="X219" s="303">
        <f t="shared" si="1004"/>
        <v>0</v>
      </c>
      <c r="Y219" s="240">
        <f t="shared" si="1004"/>
        <v>0</v>
      </c>
      <c r="Z219" s="241">
        <f t="shared" si="1004"/>
        <v>0</v>
      </c>
      <c r="AA219" s="241">
        <f t="shared" si="1004"/>
        <v>0</v>
      </c>
      <c r="AB219" s="241">
        <f t="shared" si="1004"/>
        <v>0</v>
      </c>
      <c r="AC219" s="241">
        <f t="shared" si="1004"/>
        <v>0</v>
      </c>
      <c r="AD219" s="241">
        <f t="shared" si="1004"/>
        <v>0</v>
      </c>
      <c r="AE219" s="242">
        <f t="shared" si="1004"/>
        <v>0</v>
      </c>
      <c r="AF219" s="262">
        <f t="shared" si="961"/>
        <v>340000</v>
      </c>
      <c r="AG219" s="238">
        <f>AG220+AG221</f>
        <v>0</v>
      </c>
      <c r="AH219" s="241">
        <f>AH220+AH221</f>
        <v>340000</v>
      </c>
      <c r="AI219" s="239">
        <f t="shared" ref="AI219:AQ219" si="1005">AI220+AI221</f>
        <v>0</v>
      </c>
      <c r="AJ219" s="303">
        <f t="shared" si="1005"/>
        <v>0</v>
      </c>
      <c r="AK219" s="240">
        <f t="shared" si="1005"/>
        <v>0</v>
      </c>
      <c r="AL219" s="241">
        <f t="shared" si="1005"/>
        <v>0</v>
      </c>
      <c r="AM219" s="241">
        <f t="shared" si="1005"/>
        <v>0</v>
      </c>
      <c r="AN219" s="241">
        <f t="shared" si="1005"/>
        <v>0</v>
      </c>
      <c r="AO219" s="241">
        <f t="shared" si="1005"/>
        <v>0</v>
      </c>
      <c r="AP219" s="241">
        <f t="shared" si="1005"/>
        <v>0</v>
      </c>
      <c r="AQ219" s="242">
        <f t="shared" si="1005"/>
        <v>0</v>
      </c>
      <c r="AR219" s="206"/>
      <c r="AT219" s="388"/>
      <c r="AU219" s="388"/>
      <c r="AV219" s="388"/>
    </row>
    <row r="220" spans="1:136" s="72" customFormat="1" ht="15" x14ac:dyDescent="0.25">
      <c r="A220" s="230"/>
      <c r="B220" s="179"/>
      <c r="C220" s="179">
        <v>451</v>
      </c>
      <c r="D220" s="567" t="s">
        <v>87</v>
      </c>
      <c r="E220" s="567"/>
      <c r="F220" s="567"/>
      <c r="G220" s="567"/>
      <c r="H220" s="76">
        <f t="shared" si="954"/>
        <v>0</v>
      </c>
      <c r="I220" s="80"/>
      <c r="J220" s="94"/>
      <c r="K220" s="82"/>
      <c r="L220" s="302"/>
      <c r="M220" s="118"/>
      <c r="N220" s="81"/>
      <c r="O220" s="81"/>
      <c r="P220" s="81"/>
      <c r="Q220" s="81"/>
      <c r="R220" s="81"/>
      <c r="S220" s="182"/>
      <c r="T220" s="28">
        <f t="shared" si="957"/>
        <v>340000</v>
      </c>
      <c r="U220" s="94"/>
      <c r="V220" s="81">
        <v>340000</v>
      </c>
      <c r="W220" s="82"/>
      <c r="X220" s="302"/>
      <c r="Y220" s="118"/>
      <c r="Z220" s="81"/>
      <c r="AA220" s="81"/>
      <c r="AB220" s="81"/>
      <c r="AC220" s="81"/>
      <c r="AD220" s="81"/>
      <c r="AE220" s="182"/>
      <c r="AF220" s="109">
        <f t="shared" si="961"/>
        <v>340000</v>
      </c>
      <c r="AG220" s="474">
        <f t="shared" ref="AG220:AG221" si="1006">I220+U220</f>
        <v>0</v>
      </c>
      <c r="AH220" s="30">
        <f t="shared" ref="AH220:AH221" si="1007">J220+V220</f>
        <v>340000</v>
      </c>
      <c r="AI220" s="31">
        <f t="shared" ref="AI220:AI221" si="1008">K220+W220</f>
        <v>0</v>
      </c>
      <c r="AJ220" s="326">
        <f t="shared" ref="AJ220:AJ221" si="1009">L220+X220</f>
        <v>0</v>
      </c>
      <c r="AK220" s="290">
        <f t="shared" ref="AK220:AK221" si="1010">M220+Y220</f>
        <v>0</v>
      </c>
      <c r="AL220" s="30">
        <f t="shared" ref="AL220:AL221" si="1011">N220+Z220</f>
        <v>0</v>
      </c>
      <c r="AM220" s="30">
        <f t="shared" ref="AM220:AM221" si="1012">O220+AA220</f>
        <v>0</v>
      </c>
      <c r="AN220" s="30">
        <f t="shared" ref="AN220:AN221" si="1013">P220+AB220</f>
        <v>0</v>
      </c>
      <c r="AO220" s="30">
        <f t="shared" ref="AO220:AO221" si="1014">Q220+AC220</f>
        <v>0</v>
      </c>
      <c r="AP220" s="30">
        <f t="shared" ref="AP220:AP221" si="1015">R220+AD220</f>
        <v>0</v>
      </c>
      <c r="AQ220" s="125">
        <f t="shared" ref="AQ220:AQ221" si="1016">S220+AE220</f>
        <v>0</v>
      </c>
      <c r="AR220" s="206"/>
      <c r="AS220" s="89"/>
      <c r="AT220" s="388"/>
      <c r="AU220" s="388"/>
      <c r="AV220" s="388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</row>
    <row r="221" spans="1:136" s="72" customFormat="1" ht="15" x14ac:dyDescent="0.25">
      <c r="A221" s="230"/>
      <c r="B221" s="179"/>
      <c r="C221" s="179">
        <v>452</v>
      </c>
      <c r="D221" s="567" t="s">
        <v>91</v>
      </c>
      <c r="E221" s="567"/>
      <c r="F221" s="567"/>
      <c r="G221" s="567"/>
      <c r="H221" s="76">
        <f t="shared" si="954"/>
        <v>0</v>
      </c>
      <c r="I221" s="80"/>
      <c r="J221" s="94"/>
      <c r="K221" s="82"/>
      <c r="L221" s="302"/>
      <c r="M221" s="118"/>
      <c r="N221" s="81"/>
      <c r="O221" s="81"/>
      <c r="P221" s="81"/>
      <c r="Q221" s="81"/>
      <c r="R221" s="81"/>
      <c r="S221" s="182"/>
      <c r="T221" s="28">
        <f t="shared" si="957"/>
        <v>0</v>
      </c>
      <c r="U221" s="94"/>
      <c r="V221" s="81"/>
      <c r="W221" s="82"/>
      <c r="X221" s="302"/>
      <c r="Y221" s="118"/>
      <c r="Z221" s="81"/>
      <c r="AA221" s="81"/>
      <c r="AB221" s="81"/>
      <c r="AC221" s="81"/>
      <c r="AD221" s="81"/>
      <c r="AE221" s="182"/>
      <c r="AF221" s="109">
        <f t="shared" si="961"/>
        <v>0</v>
      </c>
      <c r="AG221" s="474">
        <f t="shared" si="1006"/>
        <v>0</v>
      </c>
      <c r="AH221" s="30">
        <f t="shared" si="1007"/>
        <v>0</v>
      </c>
      <c r="AI221" s="31">
        <f t="shared" si="1008"/>
        <v>0</v>
      </c>
      <c r="AJ221" s="326">
        <f t="shared" si="1009"/>
        <v>0</v>
      </c>
      <c r="AK221" s="290">
        <f t="shared" si="1010"/>
        <v>0</v>
      </c>
      <c r="AL221" s="30">
        <f t="shared" si="1011"/>
        <v>0</v>
      </c>
      <c r="AM221" s="30">
        <f t="shared" si="1012"/>
        <v>0</v>
      </c>
      <c r="AN221" s="30">
        <f t="shared" si="1013"/>
        <v>0</v>
      </c>
      <c r="AO221" s="30">
        <f t="shared" si="1014"/>
        <v>0</v>
      </c>
      <c r="AP221" s="30">
        <f t="shared" si="1015"/>
        <v>0</v>
      </c>
      <c r="AQ221" s="125">
        <f t="shared" si="1016"/>
        <v>0</v>
      </c>
      <c r="AR221" s="206"/>
      <c r="AS221" s="89"/>
      <c r="AT221" s="388"/>
      <c r="AU221" s="388"/>
      <c r="AV221" s="388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62" customFormat="1" ht="10.5" customHeight="1" x14ac:dyDescent="0.25">
      <c r="A222" s="430"/>
      <c r="B222" s="431"/>
      <c r="C222" s="431"/>
      <c r="D222" s="432"/>
      <c r="E222" s="432"/>
      <c r="F222" s="432"/>
      <c r="G222" s="432"/>
      <c r="H222" s="91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1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1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125"/>
    </row>
    <row r="223" spans="1:136" s="74" customFormat="1" ht="28.5" customHeight="1" x14ac:dyDescent="0.25">
      <c r="A223" s="588" t="s">
        <v>129</v>
      </c>
      <c r="B223" s="589"/>
      <c r="C223" s="589"/>
      <c r="D223" s="590" t="s">
        <v>120</v>
      </c>
      <c r="E223" s="590"/>
      <c r="F223" s="590"/>
      <c r="G223" s="591"/>
      <c r="H223" s="83">
        <f>SUM(I223:S223)</f>
        <v>0</v>
      </c>
      <c r="I223" s="84">
        <f>I224</f>
        <v>0</v>
      </c>
      <c r="J223" s="285">
        <f>J224</f>
        <v>0</v>
      </c>
      <c r="K223" s="86">
        <f t="shared" ref="K223:AI224" si="1017">K224</f>
        <v>0</v>
      </c>
      <c r="L223" s="300">
        <f t="shared" si="1017"/>
        <v>0</v>
      </c>
      <c r="M223" s="120">
        <f t="shared" si="1017"/>
        <v>0</v>
      </c>
      <c r="N223" s="85">
        <f t="shared" si="1017"/>
        <v>0</v>
      </c>
      <c r="O223" s="85">
        <f t="shared" si="1017"/>
        <v>0</v>
      </c>
      <c r="P223" s="85">
        <f t="shared" si="1017"/>
        <v>0</v>
      </c>
      <c r="Q223" s="85">
        <f t="shared" si="1017"/>
        <v>0</v>
      </c>
      <c r="R223" s="85">
        <f t="shared" si="1017"/>
        <v>0</v>
      </c>
      <c r="S223" s="86">
        <f t="shared" si="1017"/>
        <v>0</v>
      </c>
      <c r="T223" s="245">
        <f>SUM(U223:AE223)</f>
        <v>0</v>
      </c>
      <c r="U223" s="84">
        <f>U224</f>
        <v>0</v>
      </c>
      <c r="V223" s="285">
        <f>V224</f>
        <v>0</v>
      </c>
      <c r="W223" s="86">
        <f t="shared" si="1017"/>
        <v>0</v>
      </c>
      <c r="X223" s="300">
        <f t="shared" si="1017"/>
        <v>0</v>
      </c>
      <c r="Y223" s="120">
        <f t="shared" si="1017"/>
        <v>0</v>
      </c>
      <c r="Z223" s="85">
        <f t="shared" si="1017"/>
        <v>0</v>
      </c>
      <c r="AA223" s="85">
        <f t="shared" si="1017"/>
        <v>0</v>
      </c>
      <c r="AB223" s="85">
        <f t="shared" si="1017"/>
        <v>0</v>
      </c>
      <c r="AC223" s="85">
        <f t="shared" si="1017"/>
        <v>0</v>
      </c>
      <c r="AD223" s="85">
        <f t="shared" si="1017"/>
        <v>0</v>
      </c>
      <c r="AE223" s="86">
        <f t="shared" si="1017"/>
        <v>0</v>
      </c>
      <c r="AF223" s="261">
        <f>SUM(AG223:AQ223)</f>
        <v>0</v>
      </c>
      <c r="AG223" s="468">
        <f>AG224</f>
        <v>0</v>
      </c>
      <c r="AH223" s="469">
        <f>AH224</f>
        <v>0</v>
      </c>
      <c r="AI223" s="470">
        <f t="shared" si="1017"/>
        <v>0</v>
      </c>
      <c r="AJ223" s="471">
        <f t="shared" ref="AI223:AQ224" si="1018">AJ224</f>
        <v>0</v>
      </c>
      <c r="AK223" s="472">
        <f t="shared" si="1018"/>
        <v>0</v>
      </c>
      <c r="AL223" s="473">
        <f t="shared" si="1018"/>
        <v>0</v>
      </c>
      <c r="AM223" s="473">
        <f t="shared" si="1018"/>
        <v>0</v>
      </c>
      <c r="AN223" s="473">
        <f t="shared" si="1018"/>
        <v>0</v>
      </c>
      <c r="AO223" s="473">
        <f t="shared" si="1018"/>
        <v>0</v>
      </c>
      <c r="AP223" s="473">
        <f t="shared" si="1018"/>
        <v>0</v>
      </c>
      <c r="AQ223" s="470">
        <f t="shared" si="1018"/>
        <v>0</v>
      </c>
      <c r="AR223" s="192"/>
      <c r="AS223" s="191"/>
      <c r="AT223" s="191"/>
      <c r="AU223" s="191"/>
      <c r="AV223" s="191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  <c r="DJ223" s="192"/>
      <c r="DK223" s="192"/>
      <c r="DL223" s="192"/>
      <c r="DM223" s="192"/>
      <c r="DN223" s="192"/>
      <c r="DO223" s="192"/>
      <c r="DP223" s="192"/>
      <c r="DQ223" s="192"/>
      <c r="DR223" s="192"/>
      <c r="DS223" s="192"/>
      <c r="DT223" s="192"/>
      <c r="DU223" s="192"/>
      <c r="DV223" s="192"/>
      <c r="DW223" s="192"/>
      <c r="DX223" s="192"/>
      <c r="DY223" s="192"/>
      <c r="DZ223" s="192"/>
      <c r="EA223" s="192"/>
      <c r="EB223" s="192"/>
      <c r="EC223" s="192"/>
      <c r="ED223" s="192"/>
      <c r="EE223" s="192"/>
      <c r="EF223" s="192"/>
    </row>
    <row r="224" spans="1:136" s="74" customFormat="1" ht="15.75" customHeight="1" x14ac:dyDescent="0.25">
      <c r="A224" s="436">
        <v>3</v>
      </c>
      <c r="B224" s="68"/>
      <c r="C224" s="90"/>
      <c r="D224" s="572" t="s">
        <v>16</v>
      </c>
      <c r="E224" s="572"/>
      <c r="F224" s="572"/>
      <c r="G224" s="573"/>
      <c r="H224" s="75">
        <f>SUM(I224:S224)</f>
        <v>0</v>
      </c>
      <c r="I224" s="77">
        <f>I225</f>
        <v>0</v>
      </c>
      <c r="J224" s="61">
        <f>J225</f>
        <v>0</v>
      </c>
      <c r="K224" s="79">
        <f t="shared" si="1017"/>
        <v>0</v>
      </c>
      <c r="L224" s="301">
        <f t="shared" si="1017"/>
        <v>0</v>
      </c>
      <c r="M224" s="95">
        <f t="shared" si="1017"/>
        <v>0</v>
      </c>
      <c r="N224" s="78">
        <f t="shared" si="1017"/>
        <v>0</v>
      </c>
      <c r="O224" s="78">
        <f t="shared" si="1017"/>
        <v>0</v>
      </c>
      <c r="P224" s="78">
        <f t="shared" si="1017"/>
        <v>0</v>
      </c>
      <c r="Q224" s="78">
        <f t="shared" si="1017"/>
        <v>0</v>
      </c>
      <c r="R224" s="78">
        <f t="shared" si="1017"/>
        <v>0</v>
      </c>
      <c r="S224" s="79">
        <f t="shared" si="1017"/>
        <v>0</v>
      </c>
      <c r="T224" s="237">
        <f>SUM(U224:AE224)</f>
        <v>0</v>
      </c>
      <c r="U224" s="77">
        <f>U225</f>
        <v>0</v>
      </c>
      <c r="V224" s="61">
        <f>V225</f>
        <v>0</v>
      </c>
      <c r="W224" s="79">
        <f t="shared" si="1017"/>
        <v>0</v>
      </c>
      <c r="X224" s="301">
        <f t="shared" si="1017"/>
        <v>0</v>
      </c>
      <c r="Y224" s="95">
        <f t="shared" si="1017"/>
        <v>0</v>
      </c>
      <c r="Z224" s="78">
        <f t="shared" si="1017"/>
        <v>0</v>
      </c>
      <c r="AA224" s="78">
        <f t="shared" si="1017"/>
        <v>0</v>
      </c>
      <c r="AB224" s="78">
        <f t="shared" si="1017"/>
        <v>0</v>
      </c>
      <c r="AC224" s="78">
        <f t="shared" si="1017"/>
        <v>0</v>
      </c>
      <c r="AD224" s="78">
        <f t="shared" si="1017"/>
        <v>0</v>
      </c>
      <c r="AE224" s="79">
        <f t="shared" si="1017"/>
        <v>0</v>
      </c>
      <c r="AF224" s="262">
        <f>SUM(AG224:AQ224)</f>
        <v>0</v>
      </c>
      <c r="AG224" s="315">
        <f>AG225</f>
        <v>0</v>
      </c>
      <c r="AH224" s="263">
        <f>AH225</f>
        <v>0</v>
      </c>
      <c r="AI224" s="239">
        <f t="shared" si="1018"/>
        <v>0</v>
      </c>
      <c r="AJ224" s="303">
        <f t="shared" si="1018"/>
        <v>0</v>
      </c>
      <c r="AK224" s="240">
        <f t="shared" si="1018"/>
        <v>0</v>
      </c>
      <c r="AL224" s="241">
        <f t="shared" si="1018"/>
        <v>0</v>
      </c>
      <c r="AM224" s="241">
        <f t="shared" si="1018"/>
        <v>0</v>
      </c>
      <c r="AN224" s="241">
        <f t="shared" si="1018"/>
        <v>0</v>
      </c>
      <c r="AO224" s="241">
        <f t="shared" si="1018"/>
        <v>0</v>
      </c>
      <c r="AP224" s="241">
        <f t="shared" si="1018"/>
        <v>0</v>
      </c>
      <c r="AQ224" s="239">
        <f t="shared" si="1018"/>
        <v>0</v>
      </c>
      <c r="AR224" s="192"/>
      <c r="AS224" s="191"/>
      <c r="AT224" s="191"/>
      <c r="AU224" s="191"/>
      <c r="AV224" s="191"/>
      <c r="AW224" s="192"/>
      <c r="AX224" s="192"/>
      <c r="AY224" s="192"/>
      <c r="AZ224" s="192"/>
      <c r="BA224" s="192"/>
      <c r="BB224" s="192"/>
      <c r="BC224" s="192"/>
      <c r="BD224" s="192"/>
      <c r="BE224" s="192"/>
      <c r="BF224" s="192"/>
      <c r="BG224" s="192"/>
      <c r="BH224" s="192"/>
      <c r="BI224" s="192"/>
      <c r="BJ224" s="192"/>
      <c r="BK224" s="192"/>
      <c r="BL224" s="192"/>
      <c r="BM224" s="192"/>
      <c r="BN224" s="192"/>
      <c r="BO224" s="192"/>
      <c r="BP224" s="192"/>
      <c r="BQ224" s="192"/>
      <c r="BR224" s="192"/>
      <c r="BS224" s="192"/>
      <c r="BT224" s="192"/>
      <c r="BU224" s="192"/>
      <c r="BV224" s="192"/>
      <c r="BW224" s="192"/>
      <c r="BX224" s="192"/>
      <c r="BY224" s="192"/>
      <c r="BZ224" s="192"/>
      <c r="CA224" s="192"/>
      <c r="CB224" s="192"/>
      <c r="CC224" s="192"/>
      <c r="CD224" s="192"/>
      <c r="CE224" s="192"/>
      <c r="CF224" s="192"/>
      <c r="CG224" s="192"/>
      <c r="CH224" s="192"/>
      <c r="CI224" s="192"/>
      <c r="CJ224" s="192"/>
      <c r="CK224" s="192"/>
      <c r="CL224" s="192"/>
      <c r="CM224" s="192"/>
      <c r="CN224" s="192"/>
      <c r="CO224" s="192"/>
      <c r="CP224" s="192"/>
      <c r="CQ224" s="192"/>
      <c r="CR224" s="192"/>
      <c r="CS224" s="192"/>
      <c r="CT224" s="192"/>
      <c r="CU224" s="192"/>
      <c r="CV224" s="192"/>
      <c r="CW224" s="192"/>
      <c r="CX224" s="192"/>
      <c r="CY224" s="192"/>
      <c r="CZ224" s="192"/>
      <c r="DA224" s="192"/>
      <c r="DB224" s="192"/>
      <c r="DC224" s="192"/>
      <c r="DD224" s="192"/>
      <c r="DE224" s="192"/>
      <c r="DF224" s="192"/>
      <c r="DG224" s="192"/>
      <c r="DH224" s="192"/>
      <c r="DI224" s="192"/>
      <c r="DJ224" s="192"/>
      <c r="DK224" s="192"/>
      <c r="DL224" s="192"/>
      <c r="DM224" s="192"/>
      <c r="DN224" s="192"/>
      <c r="DO224" s="192"/>
      <c r="DP224" s="192"/>
      <c r="DQ224" s="192"/>
      <c r="DR224" s="192"/>
      <c r="DS224" s="192"/>
      <c r="DT224" s="192"/>
      <c r="DU224" s="192"/>
      <c r="DV224" s="192"/>
      <c r="DW224" s="192"/>
      <c r="DX224" s="192"/>
      <c r="DY224" s="192"/>
      <c r="DZ224" s="192"/>
      <c r="EA224" s="192"/>
      <c r="EB224" s="192"/>
      <c r="EC224" s="192"/>
      <c r="ED224" s="192"/>
      <c r="EE224" s="192"/>
      <c r="EF224" s="192"/>
    </row>
    <row r="225" spans="1:136" s="73" customFormat="1" ht="15.75" customHeight="1" x14ac:dyDescent="0.25">
      <c r="A225" s="570">
        <v>32</v>
      </c>
      <c r="B225" s="571"/>
      <c r="C225" s="90"/>
      <c r="D225" s="572" t="s">
        <v>4</v>
      </c>
      <c r="E225" s="572"/>
      <c r="F225" s="572"/>
      <c r="G225" s="573"/>
      <c r="H225" s="75">
        <f>SUM(I225:S225)</f>
        <v>0</v>
      </c>
      <c r="I225" s="77">
        <f>I226+I227</f>
        <v>0</v>
      </c>
      <c r="J225" s="61">
        <f>J226+J227</f>
        <v>0</v>
      </c>
      <c r="K225" s="79">
        <f t="shared" ref="K225:S225" si="1019">K226+K227</f>
        <v>0</v>
      </c>
      <c r="L225" s="301">
        <f t="shared" si="1019"/>
        <v>0</v>
      </c>
      <c r="M225" s="95">
        <f t="shared" si="1019"/>
        <v>0</v>
      </c>
      <c r="N225" s="78">
        <f t="shared" si="1019"/>
        <v>0</v>
      </c>
      <c r="O225" s="78">
        <f t="shared" ref="O225" si="1020">O226+O227</f>
        <v>0</v>
      </c>
      <c r="P225" s="78">
        <f t="shared" si="1019"/>
        <v>0</v>
      </c>
      <c r="Q225" s="78">
        <f t="shared" si="1019"/>
        <v>0</v>
      </c>
      <c r="R225" s="78">
        <f t="shared" si="1019"/>
        <v>0</v>
      </c>
      <c r="S225" s="79">
        <f t="shared" si="1019"/>
        <v>0</v>
      </c>
      <c r="T225" s="237">
        <f>SUM(U225:AE225)</f>
        <v>0</v>
      </c>
      <c r="U225" s="77">
        <f>U226+U227</f>
        <v>0</v>
      </c>
      <c r="V225" s="61">
        <f>V226+V227</f>
        <v>0</v>
      </c>
      <c r="W225" s="79">
        <f t="shared" ref="W225:AE225" si="1021">W226+W227</f>
        <v>0</v>
      </c>
      <c r="X225" s="301">
        <f t="shared" si="1021"/>
        <v>0</v>
      </c>
      <c r="Y225" s="95">
        <f t="shared" si="1021"/>
        <v>0</v>
      </c>
      <c r="Z225" s="78">
        <f t="shared" si="1021"/>
        <v>0</v>
      </c>
      <c r="AA225" s="78">
        <f t="shared" ref="AA225" si="1022">AA226+AA227</f>
        <v>0</v>
      </c>
      <c r="AB225" s="78">
        <f t="shared" si="1021"/>
        <v>0</v>
      </c>
      <c r="AC225" s="78">
        <f t="shared" si="1021"/>
        <v>0</v>
      </c>
      <c r="AD225" s="78">
        <f t="shared" si="1021"/>
        <v>0</v>
      </c>
      <c r="AE225" s="79">
        <f t="shared" si="1021"/>
        <v>0</v>
      </c>
      <c r="AF225" s="262">
        <f>SUM(AG225:AQ225)</f>
        <v>0</v>
      </c>
      <c r="AG225" s="315">
        <f>AG226+AG227</f>
        <v>0</v>
      </c>
      <c r="AH225" s="263">
        <f>AH226+AH227</f>
        <v>0</v>
      </c>
      <c r="AI225" s="239">
        <f t="shared" ref="AI225:AQ225" si="1023">AI226+AI227</f>
        <v>0</v>
      </c>
      <c r="AJ225" s="303">
        <f t="shared" si="1023"/>
        <v>0</v>
      </c>
      <c r="AK225" s="240">
        <f t="shared" si="1023"/>
        <v>0</v>
      </c>
      <c r="AL225" s="241">
        <f t="shared" si="1023"/>
        <v>0</v>
      </c>
      <c r="AM225" s="241">
        <f t="shared" ref="AM225" si="1024">AM226+AM227</f>
        <v>0</v>
      </c>
      <c r="AN225" s="241">
        <f t="shared" si="1023"/>
        <v>0</v>
      </c>
      <c r="AO225" s="241">
        <f t="shared" si="1023"/>
        <v>0</v>
      </c>
      <c r="AP225" s="241">
        <f t="shared" si="1023"/>
        <v>0</v>
      </c>
      <c r="AQ225" s="239">
        <f t="shared" si="1023"/>
        <v>0</v>
      </c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  <c r="BX225" s="190"/>
      <c r="BY225" s="190"/>
      <c r="BZ225" s="190"/>
      <c r="CA225" s="190"/>
      <c r="CB225" s="190"/>
      <c r="CC225" s="190"/>
      <c r="CD225" s="190"/>
      <c r="CE225" s="190"/>
      <c r="CF225" s="190"/>
      <c r="CG225" s="190"/>
      <c r="CH225" s="190"/>
      <c r="CI225" s="190"/>
      <c r="CJ225" s="190"/>
      <c r="CK225" s="190"/>
      <c r="CL225" s="190"/>
      <c r="CM225" s="190"/>
      <c r="CN225" s="190"/>
      <c r="CO225" s="190"/>
      <c r="CP225" s="190"/>
      <c r="CQ225" s="190"/>
      <c r="CR225" s="190"/>
      <c r="CS225" s="190"/>
      <c r="CT225" s="190"/>
      <c r="CU225" s="190"/>
      <c r="CV225" s="190"/>
      <c r="CW225" s="190"/>
      <c r="CX225" s="190"/>
      <c r="CY225" s="190"/>
      <c r="CZ225" s="190"/>
      <c r="DA225" s="190"/>
      <c r="DB225" s="190"/>
      <c r="DC225" s="190"/>
      <c r="DD225" s="190"/>
      <c r="DE225" s="190"/>
      <c r="DF225" s="190"/>
      <c r="DG225" s="190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0"/>
      <c r="EA225" s="190"/>
      <c r="EB225" s="190"/>
      <c r="EC225" s="190"/>
      <c r="ED225" s="190"/>
      <c r="EE225" s="190"/>
      <c r="EF225" s="190"/>
    </row>
    <row r="226" spans="1:136" s="72" customFormat="1" ht="15.75" customHeight="1" x14ac:dyDescent="0.25">
      <c r="A226" s="230"/>
      <c r="B226" s="179"/>
      <c r="C226" s="179">
        <v>322</v>
      </c>
      <c r="D226" s="567" t="s">
        <v>6</v>
      </c>
      <c r="E226" s="567"/>
      <c r="F226" s="567"/>
      <c r="G226" s="567"/>
      <c r="H226" s="76">
        <f>SUM(I226:S226)</f>
        <v>0</v>
      </c>
      <c r="I226" s="80"/>
      <c r="J226" s="94"/>
      <c r="K226" s="82"/>
      <c r="L226" s="302"/>
      <c r="M226" s="118"/>
      <c r="N226" s="81"/>
      <c r="O226" s="81"/>
      <c r="P226" s="81"/>
      <c r="Q226" s="81"/>
      <c r="R226" s="81"/>
      <c r="S226" s="82"/>
      <c r="T226" s="28">
        <f>SUM(U226:AE226)</f>
        <v>0</v>
      </c>
      <c r="U226" s="80"/>
      <c r="V226" s="94"/>
      <c r="W226" s="82"/>
      <c r="X226" s="302"/>
      <c r="Y226" s="118"/>
      <c r="Z226" s="81"/>
      <c r="AA226" s="81"/>
      <c r="AB226" s="81"/>
      <c r="AC226" s="81"/>
      <c r="AD226" s="81"/>
      <c r="AE226" s="82"/>
      <c r="AF226" s="109">
        <f>SUM(AG226:AQ226)</f>
        <v>0</v>
      </c>
      <c r="AG226" s="29">
        <f t="shared" ref="AG226:AG227" si="1025">I226+U226</f>
        <v>0</v>
      </c>
      <c r="AH226" s="92">
        <f t="shared" ref="AH226:AH227" si="1026">J226+V226</f>
        <v>0</v>
      </c>
      <c r="AI226" s="31">
        <f t="shared" ref="AI226:AI227" si="1027">K226+W226</f>
        <v>0</v>
      </c>
      <c r="AJ226" s="326">
        <f t="shared" ref="AJ226:AJ227" si="1028">L226+X226</f>
        <v>0</v>
      </c>
      <c r="AK226" s="290">
        <f t="shared" ref="AK226:AK227" si="1029">M226+Y226</f>
        <v>0</v>
      </c>
      <c r="AL226" s="30">
        <f t="shared" ref="AL226:AL227" si="1030">N226+Z226</f>
        <v>0</v>
      </c>
      <c r="AM226" s="30">
        <f t="shared" ref="AM226:AM227" si="1031">O226+AA226</f>
        <v>0</v>
      </c>
      <c r="AN226" s="30">
        <f t="shared" ref="AN226:AN227" si="1032">P226+AB226</f>
        <v>0</v>
      </c>
      <c r="AO226" s="30">
        <f t="shared" ref="AO226:AO227" si="1033">Q226+AC226</f>
        <v>0</v>
      </c>
      <c r="AP226" s="30">
        <f t="shared" ref="AP226:AP227" si="1034">R226+AD226</f>
        <v>0</v>
      </c>
      <c r="AQ226" s="31">
        <f t="shared" ref="AQ226:AQ227" si="1035">S226+AE226</f>
        <v>0</v>
      </c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</row>
    <row r="227" spans="1:136" s="72" customFormat="1" ht="15.75" customHeight="1" x14ac:dyDescent="0.25">
      <c r="A227" s="230"/>
      <c r="B227" s="179"/>
      <c r="C227" s="179">
        <v>323</v>
      </c>
      <c r="D227" s="567" t="s">
        <v>7</v>
      </c>
      <c r="E227" s="567"/>
      <c r="F227" s="567"/>
      <c r="G227" s="567"/>
      <c r="H227" s="76">
        <f>SUM(I227:S227)</f>
        <v>0</v>
      </c>
      <c r="I227" s="80"/>
      <c r="J227" s="94"/>
      <c r="K227" s="82"/>
      <c r="L227" s="302"/>
      <c r="M227" s="118"/>
      <c r="N227" s="81"/>
      <c r="O227" s="81"/>
      <c r="P227" s="81"/>
      <c r="Q227" s="81"/>
      <c r="R227" s="81"/>
      <c r="S227" s="82"/>
      <c r="T227" s="28">
        <f>SUM(U227:AE227)</f>
        <v>0</v>
      </c>
      <c r="U227" s="80"/>
      <c r="V227" s="94"/>
      <c r="W227" s="82"/>
      <c r="X227" s="302"/>
      <c r="Y227" s="118"/>
      <c r="Z227" s="81"/>
      <c r="AA227" s="81"/>
      <c r="AB227" s="81"/>
      <c r="AC227" s="81"/>
      <c r="AD227" s="81"/>
      <c r="AE227" s="82"/>
      <c r="AF227" s="109">
        <f>SUM(AG227:AQ227)</f>
        <v>0</v>
      </c>
      <c r="AG227" s="29">
        <f t="shared" si="1025"/>
        <v>0</v>
      </c>
      <c r="AH227" s="92">
        <f t="shared" si="1026"/>
        <v>0</v>
      </c>
      <c r="AI227" s="31">
        <f t="shared" si="1027"/>
        <v>0</v>
      </c>
      <c r="AJ227" s="326">
        <f t="shared" si="1028"/>
        <v>0</v>
      </c>
      <c r="AK227" s="290">
        <f t="shared" si="1029"/>
        <v>0</v>
      </c>
      <c r="AL227" s="30">
        <f t="shared" si="1030"/>
        <v>0</v>
      </c>
      <c r="AM227" s="30">
        <f t="shared" si="1031"/>
        <v>0</v>
      </c>
      <c r="AN227" s="30">
        <f t="shared" si="1032"/>
        <v>0</v>
      </c>
      <c r="AO227" s="30">
        <f t="shared" si="1033"/>
        <v>0</v>
      </c>
      <c r="AP227" s="30">
        <f t="shared" si="1034"/>
        <v>0</v>
      </c>
      <c r="AQ227" s="31">
        <f t="shared" si="1035"/>
        <v>0</v>
      </c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</row>
    <row r="228" spans="1:136" s="62" customFormat="1" ht="10.5" customHeight="1" x14ac:dyDescent="0.25">
      <c r="A228" s="430"/>
      <c r="B228" s="431"/>
      <c r="C228" s="431"/>
      <c r="D228" s="432"/>
      <c r="E228" s="432"/>
      <c r="F228" s="432"/>
      <c r="G228" s="432"/>
      <c r="H228" s="91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1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1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125"/>
      <c r="AR228" s="206"/>
      <c r="AS228" s="191"/>
      <c r="AT228" s="191"/>
      <c r="AU228" s="191"/>
      <c r="AV228" s="191"/>
    </row>
    <row r="229" spans="1:136" s="110" customFormat="1" ht="27" customHeight="1" x14ac:dyDescent="0.25">
      <c r="A229" s="611" t="s">
        <v>132</v>
      </c>
      <c r="B229" s="612"/>
      <c r="C229" s="612"/>
      <c r="D229" s="586" t="s">
        <v>133</v>
      </c>
      <c r="E229" s="586"/>
      <c r="F229" s="586"/>
      <c r="G229" s="587"/>
      <c r="H229" s="97">
        <f t="shared" ref="H229:H234" si="1036">SUM(I229:S229)</f>
        <v>0</v>
      </c>
      <c r="I229" s="98">
        <f t="shared" ref="I229:J231" si="1037">I230</f>
        <v>0</v>
      </c>
      <c r="J229" s="284">
        <f t="shared" si="1037"/>
        <v>0</v>
      </c>
      <c r="K229" s="122">
        <f t="shared" ref="K229:S229" si="1038">K230</f>
        <v>0</v>
      </c>
      <c r="L229" s="299">
        <f t="shared" si="1038"/>
        <v>0</v>
      </c>
      <c r="M229" s="119">
        <f t="shared" si="1038"/>
        <v>0</v>
      </c>
      <c r="N229" s="99">
        <f t="shared" si="1038"/>
        <v>0</v>
      </c>
      <c r="O229" s="99">
        <f t="shared" si="1038"/>
        <v>0</v>
      </c>
      <c r="P229" s="99">
        <f t="shared" si="1038"/>
        <v>0</v>
      </c>
      <c r="Q229" s="99">
        <f t="shared" si="1038"/>
        <v>0</v>
      </c>
      <c r="R229" s="99">
        <f t="shared" si="1038"/>
        <v>0</v>
      </c>
      <c r="S229" s="122">
        <f t="shared" si="1038"/>
        <v>0</v>
      </c>
      <c r="T229" s="246">
        <f t="shared" ref="T229:T234" si="1039">SUM(U229:AE229)</f>
        <v>0</v>
      </c>
      <c r="U229" s="98">
        <f t="shared" ref="U229:AE229" si="1040">U230</f>
        <v>0</v>
      </c>
      <c r="V229" s="284">
        <f t="shared" si="1040"/>
        <v>0</v>
      </c>
      <c r="W229" s="122">
        <f t="shared" si="1040"/>
        <v>0</v>
      </c>
      <c r="X229" s="299">
        <f t="shared" si="1040"/>
        <v>0</v>
      </c>
      <c r="Y229" s="119">
        <f t="shared" si="1040"/>
        <v>0</v>
      </c>
      <c r="Z229" s="99">
        <f t="shared" si="1040"/>
        <v>0</v>
      </c>
      <c r="AA229" s="99">
        <f t="shared" si="1040"/>
        <v>0</v>
      </c>
      <c r="AB229" s="99">
        <f t="shared" si="1040"/>
        <v>0</v>
      </c>
      <c r="AC229" s="99">
        <f t="shared" si="1040"/>
        <v>0</v>
      </c>
      <c r="AD229" s="99">
        <f t="shared" si="1040"/>
        <v>0</v>
      </c>
      <c r="AE229" s="122">
        <f t="shared" si="1040"/>
        <v>0</v>
      </c>
      <c r="AF229" s="260">
        <f t="shared" ref="AF229:AF234" si="1041">SUM(AG229:AQ229)</f>
        <v>0</v>
      </c>
      <c r="AG229" s="462">
        <f t="shared" ref="AG229:AQ229" si="1042">AG230</f>
        <v>0</v>
      </c>
      <c r="AH229" s="463">
        <f t="shared" si="1042"/>
        <v>0</v>
      </c>
      <c r="AI229" s="464">
        <f t="shared" si="1042"/>
        <v>0</v>
      </c>
      <c r="AJ229" s="465">
        <f t="shared" si="1042"/>
        <v>0</v>
      </c>
      <c r="AK229" s="466">
        <f t="shared" si="1042"/>
        <v>0</v>
      </c>
      <c r="AL229" s="467">
        <f t="shared" si="1042"/>
        <v>0</v>
      </c>
      <c r="AM229" s="467">
        <f t="shared" si="1042"/>
        <v>0</v>
      </c>
      <c r="AN229" s="467">
        <f t="shared" si="1042"/>
        <v>0</v>
      </c>
      <c r="AO229" s="467">
        <f>AO230</f>
        <v>0</v>
      </c>
      <c r="AP229" s="467">
        <f t="shared" si="1042"/>
        <v>0</v>
      </c>
      <c r="AQ229" s="464">
        <f t="shared" si="1042"/>
        <v>0</v>
      </c>
      <c r="AR229" s="206"/>
      <c r="AS229" s="191"/>
      <c r="AT229" s="191"/>
      <c r="AU229" s="191"/>
      <c r="AV229" s="191"/>
      <c r="AW229" s="191"/>
      <c r="AX229" s="191"/>
      <c r="AY229" s="191"/>
      <c r="AZ229" s="191"/>
      <c r="BA229" s="191"/>
      <c r="BB229" s="191"/>
      <c r="BC229" s="191"/>
      <c r="BD229" s="191"/>
      <c r="BE229" s="191"/>
      <c r="BF229" s="191"/>
      <c r="BG229" s="191"/>
      <c r="BH229" s="191"/>
      <c r="BI229" s="191"/>
      <c r="BJ229" s="191"/>
      <c r="BK229" s="191"/>
      <c r="BL229" s="191"/>
      <c r="BM229" s="191"/>
      <c r="BN229" s="191"/>
      <c r="BO229" s="191"/>
      <c r="BP229" s="191"/>
      <c r="BQ229" s="191"/>
      <c r="BR229" s="191"/>
      <c r="BS229" s="191"/>
      <c r="BT229" s="191"/>
      <c r="BU229" s="191"/>
      <c r="BV229" s="191"/>
      <c r="BW229" s="191"/>
      <c r="BX229" s="191"/>
      <c r="BY229" s="191"/>
      <c r="BZ229" s="191"/>
      <c r="CA229" s="191"/>
      <c r="CB229" s="191"/>
      <c r="CC229" s="191"/>
      <c r="CD229" s="191"/>
      <c r="CE229" s="191"/>
      <c r="CF229" s="191"/>
      <c r="CG229" s="191"/>
      <c r="CH229" s="191"/>
      <c r="CI229" s="191"/>
      <c r="CJ229" s="191"/>
      <c r="CK229" s="191"/>
      <c r="CL229" s="191"/>
      <c r="CM229" s="191"/>
      <c r="CN229" s="191"/>
      <c r="CO229" s="191"/>
      <c r="CP229" s="191"/>
      <c r="CQ229" s="191"/>
      <c r="CR229" s="191"/>
      <c r="CS229" s="191"/>
      <c r="CT229" s="191"/>
      <c r="CU229" s="191"/>
      <c r="CV229" s="191"/>
      <c r="CW229" s="191"/>
      <c r="CX229" s="191"/>
      <c r="CY229" s="191"/>
      <c r="CZ229" s="191"/>
      <c r="DA229" s="191"/>
      <c r="DB229" s="191"/>
      <c r="DC229" s="191"/>
      <c r="DD229" s="191"/>
      <c r="DE229" s="191"/>
      <c r="DF229" s="191"/>
      <c r="DG229" s="191"/>
      <c r="DH229" s="191"/>
      <c r="DI229" s="191"/>
      <c r="DJ229" s="191"/>
      <c r="DK229" s="191"/>
      <c r="DL229" s="191"/>
      <c r="DM229" s="191"/>
      <c r="DN229" s="191"/>
      <c r="DO229" s="191"/>
      <c r="DP229" s="191"/>
      <c r="DQ229" s="191"/>
      <c r="DR229" s="191"/>
      <c r="DS229" s="191"/>
      <c r="DT229" s="191"/>
      <c r="DU229" s="191"/>
      <c r="DV229" s="191"/>
      <c r="DW229" s="191"/>
      <c r="DX229" s="191"/>
      <c r="DY229" s="191"/>
      <c r="DZ229" s="191"/>
      <c r="EA229" s="191"/>
      <c r="EB229" s="191"/>
      <c r="EC229" s="191"/>
      <c r="ED229" s="191"/>
      <c r="EE229" s="191"/>
      <c r="EF229" s="191"/>
    </row>
    <row r="230" spans="1:136" s="64" customFormat="1" ht="26.1" customHeight="1" x14ac:dyDescent="0.25">
      <c r="A230" s="588" t="s">
        <v>134</v>
      </c>
      <c r="B230" s="589"/>
      <c r="C230" s="589"/>
      <c r="D230" s="590" t="s">
        <v>135</v>
      </c>
      <c r="E230" s="590"/>
      <c r="F230" s="590"/>
      <c r="G230" s="591"/>
      <c r="H230" s="83">
        <f t="shared" si="1036"/>
        <v>0</v>
      </c>
      <c r="I230" s="84">
        <f t="shared" si="1037"/>
        <v>0</v>
      </c>
      <c r="J230" s="285">
        <f t="shared" si="1037"/>
        <v>0</v>
      </c>
      <c r="K230" s="86">
        <f t="shared" ref="K230:S231" si="1043">K231</f>
        <v>0</v>
      </c>
      <c r="L230" s="300">
        <f t="shared" si="1043"/>
        <v>0</v>
      </c>
      <c r="M230" s="120">
        <f t="shared" si="1043"/>
        <v>0</v>
      </c>
      <c r="N230" s="85">
        <f t="shared" si="1043"/>
        <v>0</v>
      </c>
      <c r="O230" s="85">
        <f t="shared" si="1043"/>
        <v>0</v>
      </c>
      <c r="P230" s="85">
        <f t="shared" si="1043"/>
        <v>0</v>
      </c>
      <c r="Q230" s="85">
        <f t="shared" si="1043"/>
        <v>0</v>
      </c>
      <c r="R230" s="85">
        <f t="shared" si="1043"/>
        <v>0</v>
      </c>
      <c r="S230" s="86">
        <f t="shared" si="1043"/>
        <v>0</v>
      </c>
      <c r="T230" s="245">
        <f t="shared" si="1039"/>
        <v>0</v>
      </c>
      <c r="U230" s="84">
        <f t="shared" ref="U230:AE231" si="1044">U231</f>
        <v>0</v>
      </c>
      <c r="V230" s="285">
        <f t="shared" si="1044"/>
        <v>0</v>
      </c>
      <c r="W230" s="86">
        <f t="shared" si="1044"/>
        <v>0</v>
      </c>
      <c r="X230" s="300">
        <f t="shared" si="1044"/>
        <v>0</v>
      </c>
      <c r="Y230" s="120">
        <f t="shared" si="1044"/>
        <v>0</v>
      </c>
      <c r="Z230" s="85">
        <f t="shared" si="1044"/>
        <v>0</v>
      </c>
      <c r="AA230" s="85">
        <f t="shared" si="1044"/>
        <v>0</v>
      </c>
      <c r="AB230" s="85">
        <f t="shared" si="1044"/>
        <v>0</v>
      </c>
      <c r="AC230" s="85">
        <f t="shared" si="1044"/>
        <v>0</v>
      </c>
      <c r="AD230" s="85">
        <f t="shared" si="1044"/>
        <v>0</v>
      </c>
      <c r="AE230" s="86">
        <f t="shared" si="1044"/>
        <v>0</v>
      </c>
      <c r="AF230" s="261">
        <f t="shared" si="1041"/>
        <v>0</v>
      </c>
      <c r="AG230" s="468">
        <f t="shared" ref="AG230:AN231" si="1045">AG231</f>
        <v>0</v>
      </c>
      <c r="AH230" s="469">
        <f t="shared" si="1045"/>
        <v>0</v>
      </c>
      <c r="AI230" s="470">
        <f t="shared" si="1045"/>
        <v>0</v>
      </c>
      <c r="AJ230" s="471">
        <f t="shared" si="1045"/>
        <v>0</v>
      </c>
      <c r="AK230" s="472">
        <f t="shared" si="1045"/>
        <v>0</v>
      </c>
      <c r="AL230" s="473">
        <f t="shared" si="1045"/>
        <v>0</v>
      </c>
      <c r="AM230" s="473">
        <f t="shared" si="1045"/>
        <v>0</v>
      </c>
      <c r="AN230" s="473">
        <f t="shared" si="1045"/>
        <v>0</v>
      </c>
      <c r="AO230" s="473">
        <f>AO231</f>
        <v>0</v>
      </c>
      <c r="AP230" s="473">
        <f>AP231</f>
        <v>0</v>
      </c>
      <c r="AQ230" s="470">
        <f>AQ231</f>
        <v>0</v>
      </c>
      <c r="AR230" s="206"/>
      <c r="AS230" s="190"/>
      <c r="AT230" s="190"/>
      <c r="AU230" s="190"/>
      <c r="AV230" s="190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  <c r="BI230" s="189"/>
      <c r="BJ230" s="189"/>
      <c r="BK230" s="189"/>
      <c r="BL230" s="189"/>
      <c r="BM230" s="189"/>
      <c r="BN230" s="189"/>
      <c r="BO230" s="189"/>
      <c r="BP230" s="189"/>
      <c r="BQ230" s="189"/>
      <c r="BR230" s="189"/>
      <c r="BS230" s="189"/>
      <c r="BT230" s="189"/>
      <c r="BU230" s="189"/>
      <c r="BV230" s="189"/>
      <c r="BW230" s="189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89"/>
      <c r="CK230" s="189"/>
      <c r="CL230" s="189"/>
      <c r="CM230" s="189"/>
      <c r="CN230" s="189"/>
      <c r="CO230" s="189"/>
      <c r="CP230" s="189"/>
      <c r="CQ230" s="189"/>
      <c r="CR230" s="189"/>
      <c r="CS230" s="189"/>
      <c r="CT230" s="189"/>
      <c r="CU230" s="189"/>
      <c r="CV230" s="189"/>
      <c r="CW230" s="189"/>
      <c r="CX230" s="189"/>
      <c r="CY230" s="189"/>
      <c r="CZ230" s="189"/>
      <c r="DA230" s="189"/>
      <c r="DB230" s="189"/>
      <c r="DC230" s="189"/>
      <c r="DD230" s="189"/>
      <c r="DE230" s="189"/>
      <c r="DF230" s="189"/>
      <c r="DG230" s="189"/>
      <c r="DH230" s="189"/>
      <c r="DI230" s="189"/>
      <c r="DJ230" s="189"/>
      <c r="DK230" s="189"/>
      <c r="DL230" s="189"/>
      <c r="DM230" s="189"/>
      <c r="DN230" s="189"/>
      <c r="DO230" s="189"/>
      <c r="DP230" s="189"/>
      <c r="DQ230" s="189"/>
      <c r="DR230" s="189"/>
      <c r="DS230" s="189"/>
      <c r="DT230" s="189"/>
      <c r="DU230" s="189"/>
      <c r="DV230" s="189"/>
      <c r="DW230" s="189"/>
      <c r="DX230" s="189"/>
      <c r="DY230" s="189"/>
      <c r="DZ230" s="189"/>
      <c r="EA230" s="189"/>
      <c r="EB230" s="189"/>
      <c r="EC230" s="189"/>
      <c r="ED230" s="189"/>
      <c r="EE230" s="189"/>
      <c r="EF230" s="189"/>
    </row>
    <row r="231" spans="1:136" s="74" customFormat="1" ht="27" customHeight="1" x14ac:dyDescent="0.25">
      <c r="A231" s="436">
        <v>5</v>
      </c>
      <c r="B231" s="68"/>
      <c r="C231" s="68"/>
      <c r="D231" s="572" t="s">
        <v>69</v>
      </c>
      <c r="E231" s="572"/>
      <c r="F231" s="572"/>
      <c r="G231" s="573"/>
      <c r="H231" s="75">
        <f t="shared" si="1036"/>
        <v>0</v>
      </c>
      <c r="I231" s="77">
        <f t="shared" si="1037"/>
        <v>0</v>
      </c>
      <c r="J231" s="61">
        <f t="shared" si="1037"/>
        <v>0</v>
      </c>
      <c r="K231" s="79">
        <f t="shared" si="1043"/>
        <v>0</v>
      </c>
      <c r="L231" s="301">
        <f t="shared" si="1043"/>
        <v>0</v>
      </c>
      <c r="M231" s="95">
        <f t="shared" si="1043"/>
        <v>0</v>
      </c>
      <c r="N231" s="78">
        <f t="shared" si="1043"/>
        <v>0</v>
      </c>
      <c r="O231" s="78">
        <f t="shared" si="1043"/>
        <v>0</v>
      </c>
      <c r="P231" s="78">
        <f t="shared" si="1043"/>
        <v>0</v>
      </c>
      <c r="Q231" s="78">
        <f t="shared" si="1043"/>
        <v>0</v>
      </c>
      <c r="R231" s="78">
        <f t="shared" si="1043"/>
        <v>0</v>
      </c>
      <c r="S231" s="79">
        <f t="shared" si="1043"/>
        <v>0</v>
      </c>
      <c r="T231" s="237">
        <f t="shared" si="1039"/>
        <v>0</v>
      </c>
      <c r="U231" s="77">
        <f t="shared" si="1044"/>
        <v>0</v>
      </c>
      <c r="V231" s="61">
        <f t="shared" si="1044"/>
        <v>0</v>
      </c>
      <c r="W231" s="79">
        <f t="shared" si="1044"/>
        <v>0</v>
      </c>
      <c r="X231" s="301">
        <f t="shared" si="1044"/>
        <v>0</v>
      </c>
      <c r="Y231" s="95">
        <f t="shared" si="1044"/>
        <v>0</v>
      </c>
      <c r="Z231" s="78">
        <f t="shared" si="1044"/>
        <v>0</v>
      </c>
      <c r="AA231" s="78">
        <f t="shared" si="1044"/>
        <v>0</v>
      </c>
      <c r="AB231" s="78">
        <f t="shared" si="1044"/>
        <v>0</v>
      </c>
      <c r="AC231" s="78">
        <f t="shared" si="1044"/>
        <v>0</v>
      </c>
      <c r="AD231" s="78">
        <f t="shared" si="1044"/>
        <v>0</v>
      </c>
      <c r="AE231" s="79">
        <f t="shared" si="1044"/>
        <v>0</v>
      </c>
      <c r="AF231" s="262">
        <f t="shared" si="1041"/>
        <v>0</v>
      </c>
      <c r="AG231" s="315">
        <f t="shared" si="1045"/>
        <v>0</v>
      </c>
      <c r="AH231" s="263">
        <f t="shared" si="1045"/>
        <v>0</v>
      </c>
      <c r="AI231" s="239">
        <f t="shared" si="1045"/>
        <v>0</v>
      </c>
      <c r="AJ231" s="303">
        <f t="shared" si="1045"/>
        <v>0</v>
      </c>
      <c r="AK231" s="240">
        <f t="shared" si="1045"/>
        <v>0</v>
      </c>
      <c r="AL231" s="241">
        <f t="shared" si="1045"/>
        <v>0</v>
      </c>
      <c r="AM231" s="241">
        <f t="shared" si="1045"/>
        <v>0</v>
      </c>
      <c r="AN231" s="241">
        <f t="shared" si="1045"/>
        <v>0</v>
      </c>
      <c r="AO231" s="241">
        <f>AO232</f>
        <v>0</v>
      </c>
      <c r="AP231" s="241">
        <f>AP232</f>
        <v>0</v>
      </c>
      <c r="AQ231" s="239">
        <f>AQ232</f>
        <v>0</v>
      </c>
      <c r="AR231" s="208"/>
      <c r="AS231" s="62"/>
      <c r="AT231" s="62"/>
      <c r="AU231" s="89"/>
      <c r="AV231" s="89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</row>
    <row r="232" spans="1:136" s="73" customFormat="1" ht="29.45" customHeight="1" x14ac:dyDescent="0.25">
      <c r="A232" s="570">
        <v>54</v>
      </c>
      <c r="B232" s="571"/>
      <c r="C232" s="60"/>
      <c r="D232" s="572" t="s">
        <v>67</v>
      </c>
      <c r="E232" s="572"/>
      <c r="F232" s="572"/>
      <c r="G232" s="573"/>
      <c r="H232" s="75">
        <f t="shared" si="1036"/>
        <v>0</v>
      </c>
      <c r="I232" s="77">
        <f t="shared" ref="I232:S232" si="1046">I233+I234</f>
        <v>0</v>
      </c>
      <c r="J232" s="61">
        <f t="shared" ref="J232" si="1047">J233+J234</f>
        <v>0</v>
      </c>
      <c r="K232" s="79">
        <f t="shared" si="1046"/>
        <v>0</v>
      </c>
      <c r="L232" s="301">
        <f t="shared" si="1046"/>
        <v>0</v>
      </c>
      <c r="M232" s="95">
        <f t="shared" si="1046"/>
        <v>0</v>
      </c>
      <c r="N232" s="78">
        <f t="shared" si="1046"/>
        <v>0</v>
      </c>
      <c r="O232" s="78">
        <f t="shared" ref="O232" si="1048">O233+O234</f>
        <v>0</v>
      </c>
      <c r="P232" s="78">
        <f t="shared" si="1046"/>
        <v>0</v>
      </c>
      <c r="Q232" s="78">
        <f t="shared" si="1046"/>
        <v>0</v>
      </c>
      <c r="R232" s="78">
        <f t="shared" si="1046"/>
        <v>0</v>
      </c>
      <c r="S232" s="79">
        <f t="shared" si="1046"/>
        <v>0</v>
      </c>
      <c r="T232" s="237">
        <f t="shared" si="1039"/>
        <v>0</v>
      </c>
      <c r="U232" s="77">
        <f t="shared" ref="U232:AE232" si="1049">U233+U234</f>
        <v>0</v>
      </c>
      <c r="V232" s="61">
        <f t="shared" ref="V232" si="1050">V233+V234</f>
        <v>0</v>
      </c>
      <c r="W232" s="79">
        <f t="shared" si="1049"/>
        <v>0</v>
      </c>
      <c r="X232" s="301">
        <f t="shared" si="1049"/>
        <v>0</v>
      </c>
      <c r="Y232" s="95">
        <f t="shared" si="1049"/>
        <v>0</v>
      </c>
      <c r="Z232" s="78">
        <f t="shared" si="1049"/>
        <v>0</v>
      </c>
      <c r="AA232" s="78">
        <f t="shared" ref="AA232" si="1051">AA233+AA234</f>
        <v>0</v>
      </c>
      <c r="AB232" s="78">
        <f t="shared" si="1049"/>
        <v>0</v>
      </c>
      <c r="AC232" s="78">
        <f t="shared" si="1049"/>
        <v>0</v>
      </c>
      <c r="AD232" s="78">
        <f t="shared" si="1049"/>
        <v>0</v>
      </c>
      <c r="AE232" s="79">
        <f t="shared" si="1049"/>
        <v>0</v>
      </c>
      <c r="AF232" s="262">
        <f t="shared" si="1041"/>
        <v>0</v>
      </c>
      <c r="AG232" s="315">
        <f t="shared" ref="AG232:AQ232" si="1052">AG233+AG234</f>
        <v>0</v>
      </c>
      <c r="AH232" s="263">
        <f t="shared" ref="AH232" si="1053">AH233+AH234</f>
        <v>0</v>
      </c>
      <c r="AI232" s="239">
        <f t="shared" si="1052"/>
        <v>0</v>
      </c>
      <c r="AJ232" s="303">
        <f t="shared" si="1052"/>
        <v>0</v>
      </c>
      <c r="AK232" s="240">
        <f t="shared" si="1052"/>
        <v>0</v>
      </c>
      <c r="AL232" s="241">
        <f t="shared" si="1052"/>
        <v>0</v>
      </c>
      <c r="AM232" s="241">
        <f t="shared" ref="AM232" si="1054">AM233+AM234</f>
        <v>0</v>
      </c>
      <c r="AN232" s="241">
        <f t="shared" si="1052"/>
        <v>0</v>
      </c>
      <c r="AO232" s="241">
        <f t="shared" si="1052"/>
        <v>0</v>
      </c>
      <c r="AP232" s="241">
        <f t="shared" si="1052"/>
        <v>0</v>
      </c>
      <c r="AQ232" s="239">
        <f t="shared" si="1052"/>
        <v>0</v>
      </c>
      <c r="AR232" s="209"/>
      <c r="AS232" s="62"/>
      <c r="AT232" s="62"/>
      <c r="AU232" s="89"/>
      <c r="AV232" s="89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</row>
    <row r="233" spans="1:136" s="72" customFormat="1" ht="39.75" customHeight="1" x14ac:dyDescent="0.25">
      <c r="A233" s="220"/>
      <c r="B233" s="179"/>
      <c r="C233" s="179">
        <v>544</v>
      </c>
      <c r="D233" s="567" t="s">
        <v>68</v>
      </c>
      <c r="E233" s="567"/>
      <c r="F233" s="567"/>
      <c r="G233" s="574"/>
      <c r="H233" s="28">
        <f t="shared" si="1036"/>
        <v>0</v>
      </c>
      <c r="I233" s="80"/>
      <c r="J233" s="94"/>
      <c r="K233" s="82"/>
      <c r="L233" s="302"/>
      <c r="M233" s="118"/>
      <c r="N233" s="81"/>
      <c r="O233" s="81"/>
      <c r="P233" s="81"/>
      <c r="Q233" s="81"/>
      <c r="R233" s="81"/>
      <c r="S233" s="82"/>
      <c r="T233" s="28">
        <f t="shared" si="1039"/>
        <v>0</v>
      </c>
      <c r="U233" s="80"/>
      <c r="V233" s="94"/>
      <c r="W233" s="82"/>
      <c r="X233" s="302"/>
      <c r="Y233" s="118"/>
      <c r="Z233" s="81"/>
      <c r="AA233" s="81"/>
      <c r="AB233" s="81"/>
      <c r="AC233" s="81"/>
      <c r="AD233" s="81"/>
      <c r="AE233" s="82"/>
      <c r="AF233" s="109">
        <f t="shared" si="1041"/>
        <v>0</v>
      </c>
      <c r="AG233" s="29">
        <f t="shared" ref="AG233" si="1055">I233+U233</f>
        <v>0</v>
      </c>
      <c r="AH233" s="92">
        <f t="shared" ref="AH233:AH234" si="1056">J233+V233</f>
        <v>0</v>
      </c>
      <c r="AI233" s="31">
        <f t="shared" ref="AI233:AI234" si="1057">K233+W233</f>
        <v>0</v>
      </c>
      <c r="AJ233" s="326">
        <f t="shared" ref="AJ233:AJ234" si="1058">L233+X233</f>
        <v>0</v>
      </c>
      <c r="AK233" s="290">
        <f t="shared" ref="AK233:AK234" si="1059">M233+Y233</f>
        <v>0</v>
      </c>
      <c r="AL233" s="30">
        <f t="shared" ref="AL233:AL234" si="1060">N233+Z233</f>
        <v>0</v>
      </c>
      <c r="AM233" s="30">
        <f t="shared" ref="AM233:AM234" si="1061">O233+AA233</f>
        <v>0</v>
      </c>
      <c r="AN233" s="30">
        <f t="shared" ref="AN233:AN234" si="1062">P233+AB233</f>
        <v>0</v>
      </c>
      <c r="AO233" s="30">
        <f t="shared" ref="AO233:AO234" si="1063">Q233+AC233</f>
        <v>0</v>
      </c>
      <c r="AP233" s="30">
        <f t="shared" ref="AP233:AP234" si="1064">R233+AD233</f>
        <v>0</v>
      </c>
      <c r="AQ233" s="31">
        <f t="shared" ref="AQ233:AQ234" si="1065">S233+AE233</f>
        <v>0</v>
      </c>
      <c r="AR233" s="209"/>
      <c r="AS233" s="62"/>
      <c r="AT233" s="62"/>
      <c r="AU233" s="62"/>
      <c r="AV233" s="62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72" customFormat="1" ht="34.5" customHeight="1" x14ac:dyDescent="0.25">
      <c r="A234" s="220"/>
      <c r="B234" s="179"/>
      <c r="C234" s="179">
        <v>545</v>
      </c>
      <c r="D234" s="567" t="s">
        <v>81</v>
      </c>
      <c r="E234" s="567"/>
      <c r="F234" s="567"/>
      <c r="G234" s="574"/>
      <c r="H234" s="28">
        <f t="shared" si="1036"/>
        <v>0</v>
      </c>
      <c r="I234" s="80"/>
      <c r="J234" s="94"/>
      <c r="K234" s="82"/>
      <c r="L234" s="302"/>
      <c r="M234" s="118"/>
      <c r="N234" s="81"/>
      <c r="O234" s="81"/>
      <c r="P234" s="81"/>
      <c r="Q234" s="81"/>
      <c r="R234" s="81"/>
      <c r="S234" s="82"/>
      <c r="T234" s="28">
        <f t="shared" si="1039"/>
        <v>0</v>
      </c>
      <c r="U234" s="80"/>
      <c r="V234" s="94"/>
      <c r="W234" s="82"/>
      <c r="X234" s="302"/>
      <c r="Y234" s="118"/>
      <c r="Z234" s="81"/>
      <c r="AA234" s="81"/>
      <c r="AB234" s="81"/>
      <c r="AC234" s="81"/>
      <c r="AD234" s="81"/>
      <c r="AE234" s="82"/>
      <c r="AF234" s="109">
        <f t="shared" si="1041"/>
        <v>0</v>
      </c>
      <c r="AG234" s="29">
        <f>I234+U234</f>
        <v>0</v>
      </c>
      <c r="AH234" s="92">
        <f t="shared" si="1056"/>
        <v>0</v>
      </c>
      <c r="AI234" s="31">
        <f t="shared" si="1057"/>
        <v>0</v>
      </c>
      <c r="AJ234" s="326">
        <f t="shared" si="1058"/>
        <v>0</v>
      </c>
      <c r="AK234" s="290">
        <f t="shared" si="1059"/>
        <v>0</v>
      </c>
      <c r="AL234" s="30">
        <f t="shared" si="1060"/>
        <v>0</v>
      </c>
      <c r="AM234" s="30">
        <f t="shared" si="1061"/>
        <v>0</v>
      </c>
      <c r="AN234" s="30">
        <f t="shared" si="1062"/>
        <v>0</v>
      </c>
      <c r="AO234" s="30">
        <f t="shared" si="1063"/>
        <v>0</v>
      </c>
      <c r="AP234" s="30">
        <f t="shared" si="1064"/>
        <v>0</v>
      </c>
      <c r="AQ234" s="31">
        <f t="shared" si="1065"/>
        <v>0</v>
      </c>
      <c r="AR234" s="209"/>
      <c r="AS234" s="191"/>
      <c r="AT234" s="191"/>
      <c r="AU234" s="191"/>
      <c r="AV234" s="191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62" customFormat="1" ht="35.25" customHeight="1" x14ac:dyDescent="0.25">
      <c r="A235" s="87"/>
      <c r="B235" s="87"/>
      <c r="C235" s="87"/>
      <c r="D235" s="88"/>
      <c r="E235" s="88"/>
      <c r="F235" s="88"/>
      <c r="G235" s="88"/>
      <c r="H235" s="91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1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1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206"/>
      <c r="AS235" s="438"/>
      <c r="AT235" s="438"/>
      <c r="AU235" s="438"/>
      <c r="AV235" s="438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</row>
    <row r="236" spans="1:136" s="89" customFormat="1" ht="28.5" customHeight="1" x14ac:dyDescent="0.25">
      <c r="A236" s="62"/>
      <c r="B236" s="218"/>
      <c r="C236" s="218"/>
      <c r="D236" s="218"/>
      <c r="E236" s="88"/>
      <c r="F236" s="62"/>
      <c r="G236" s="247"/>
      <c r="H236" s="211"/>
      <c r="I236" s="264"/>
      <c r="J236" s="264"/>
      <c r="K236" s="264"/>
      <c r="L236" s="264"/>
      <c r="M236" s="92"/>
      <c r="N236" s="62"/>
      <c r="O236" s="62"/>
      <c r="P236" s="93"/>
      <c r="Q236" s="264"/>
      <c r="R236" s="264"/>
      <c r="S236" s="264"/>
      <c r="T236" s="211"/>
      <c r="U236" s="247"/>
      <c r="V236" s="247"/>
      <c r="W236" s="247"/>
      <c r="X236" s="247"/>
      <c r="Y236" s="92"/>
      <c r="Z236" s="62"/>
      <c r="AA236" s="62"/>
      <c r="AF236" s="428" t="s">
        <v>83</v>
      </c>
      <c r="AG236" s="637"/>
      <c r="AH236" s="637"/>
      <c r="AI236" s="637"/>
      <c r="AK236" s="92"/>
      <c r="AN236" s="93" t="s">
        <v>84</v>
      </c>
      <c r="AO236" s="637"/>
      <c r="AP236" s="637"/>
      <c r="AQ236" s="637"/>
      <c r="AR236" s="198"/>
      <c r="AS236" s="214"/>
      <c r="AT236" s="214"/>
      <c r="AU236" s="184"/>
      <c r="AV236" s="184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</row>
    <row r="237" spans="1:136" s="62" customFormat="1" ht="15" customHeight="1" x14ac:dyDescent="0.25">
      <c r="A237" s="87"/>
      <c r="B237" s="87"/>
      <c r="C237" s="87"/>
      <c r="D237" s="219"/>
      <c r="E237" s="88"/>
      <c r="G237" s="247"/>
      <c r="H237" s="247"/>
      <c r="I237" s="636"/>
      <c r="J237" s="636"/>
      <c r="K237" s="636"/>
      <c r="L237" s="636"/>
      <c r="M237" s="92"/>
      <c r="P237" s="92"/>
      <c r="Q237" s="636"/>
      <c r="R237" s="636"/>
      <c r="S237" s="636"/>
      <c r="T237" s="247"/>
      <c r="U237" s="636"/>
      <c r="V237" s="636"/>
      <c r="W237" s="636"/>
      <c r="X237" s="636"/>
      <c r="Y237" s="92"/>
      <c r="AF237" s="247"/>
      <c r="AG237" s="638" t="s">
        <v>118</v>
      </c>
      <c r="AH237" s="638"/>
      <c r="AI237" s="638"/>
      <c r="AK237" s="92"/>
      <c r="AN237" s="92"/>
      <c r="AO237" s="638" t="s">
        <v>118</v>
      </c>
      <c r="AP237" s="638"/>
      <c r="AQ237" s="638"/>
      <c r="AR237" s="183"/>
      <c r="AS237" s="196"/>
      <c r="AT237" s="196"/>
      <c r="AU237" s="438"/>
      <c r="AV237" s="438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</row>
    <row r="238" spans="1:136" s="16" customFormat="1" ht="28.5" hidden="1" customHeight="1" x14ac:dyDescent="0.3">
      <c r="A238" s="599" t="s">
        <v>64</v>
      </c>
      <c r="B238" s="599"/>
      <c r="C238" s="599"/>
      <c r="D238" s="631"/>
      <c r="E238" s="631"/>
      <c r="F238" s="631"/>
      <c r="G238" s="632"/>
      <c r="H238" s="15">
        <f>SUM(I238:S238)</f>
        <v>0</v>
      </c>
      <c r="I238" s="47">
        <f t="shared" ref="I238:AQ238" si="1066">I239</f>
        <v>0</v>
      </c>
      <c r="J238" s="286">
        <f t="shared" si="1066"/>
        <v>0</v>
      </c>
      <c r="K238" s="48">
        <f t="shared" si="1066"/>
        <v>0</v>
      </c>
      <c r="L238" s="48">
        <f t="shared" si="1066"/>
        <v>0</v>
      </c>
      <c r="M238" s="48">
        <f t="shared" si="1066"/>
        <v>0</v>
      </c>
      <c r="N238" s="48">
        <f t="shared" si="1066"/>
        <v>0</v>
      </c>
      <c r="O238" s="305">
        <f t="shared" si="1066"/>
        <v>0</v>
      </c>
      <c r="P238" s="213"/>
      <c r="Q238" s="213"/>
      <c r="R238" s="213"/>
      <c r="S238" s="213"/>
      <c r="T238" s="15">
        <f>SUM(U238:AE238)</f>
        <v>0</v>
      </c>
      <c r="U238" s="47"/>
      <c r="V238" s="286"/>
      <c r="W238" s="215"/>
      <c r="X238" s="215"/>
      <c r="Y238" s="215"/>
      <c r="Z238" s="215"/>
      <c r="AA238" s="215"/>
      <c r="AB238" s="215"/>
      <c r="AC238" s="215"/>
      <c r="AD238" s="215"/>
      <c r="AE238" s="216"/>
      <c r="AF238" s="476">
        <f>SUM(AG238:AQ238)</f>
        <v>0</v>
      </c>
      <c r="AG238" s="217"/>
      <c r="AH238" s="292"/>
      <c r="AI238" s="215">
        <f t="shared" si="1066"/>
        <v>0</v>
      </c>
      <c r="AJ238" s="215">
        <f t="shared" si="1066"/>
        <v>0</v>
      </c>
      <c r="AK238" s="215">
        <f t="shared" si="1066"/>
        <v>0</v>
      </c>
      <c r="AL238" s="215">
        <f t="shared" si="1066"/>
        <v>0</v>
      </c>
      <c r="AM238" s="215">
        <f t="shared" si="1066"/>
        <v>0</v>
      </c>
      <c r="AN238" s="215">
        <f t="shared" si="1066"/>
        <v>0</v>
      </c>
      <c r="AO238" s="215">
        <f t="shared" si="1066"/>
        <v>0</v>
      </c>
      <c r="AP238" s="215">
        <f t="shared" si="1066"/>
        <v>0</v>
      </c>
      <c r="AQ238" s="216">
        <f t="shared" si="1066"/>
        <v>0</v>
      </c>
      <c r="AR238" s="183"/>
      <c r="AS238" s="196"/>
      <c r="AT238" s="196"/>
      <c r="AU238" s="438"/>
      <c r="AV238" s="438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184"/>
      <c r="BH238" s="184"/>
      <c r="BI238" s="184"/>
      <c r="BJ238" s="184"/>
      <c r="BK238" s="184"/>
      <c r="BL238" s="184"/>
      <c r="BM238" s="184"/>
      <c r="BN238" s="184"/>
      <c r="BO238" s="184"/>
      <c r="BP238" s="199"/>
      <c r="BQ238" s="199"/>
      <c r="BR238" s="199"/>
      <c r="BS238" s="199"/>
      <c r="BT238" s="199"/>
      <c r="BU238" s="199"/>
      <c r="BV238" s="199"/>
      <c r="BW238" s="199"/>
      <c r="BX238" s="199"/>
      <c r="BY238" s="199"/>
      <c r="BZ238" s="199"/>
      <c r="CA238" s="199"/>
      <c r="CB238" s="199"/>
      <c r="CC238" s="199"/>
      <c r="CD238" s="199"/>
      <c r="CE238" s="199"/>
      <c r="CF238" s="199"/>
      <c r="CG238" s="199"/>
      <c r="CH238" s="199"/>
      <c r="CI238" s="199"/>
      <c r="CJ238" s="199"/>
      <c r="CK238" s="199"/>
      <c r="CL238" s="199"/>
      <c r="CM238" s="199"/>
      <c r="CN238" s="199"/>
      <c r="CO238" s="199"/>
      <c r="CP238" s="199"/>
      <c r="CQ238" s="199"/>
      <c r="CR238" s="199"/>
      <c r="CS238" s="199"/>
      <c r="CT238" s="199"/>
      <c r="CU238" s="199"/>
      <c r="CV238" s="199"/>
      <c r="CW238" s="199"/>
      <c r="CX238" s="199"/>
      <c r="CY238" s="199"/>
      <c r="CZ238" s="199"/>
      <c r="DA238" s="199"/>
      <c r="DB238" s="199"/>
      <c r="DC238" s="199"/>
      <c r="DD238" s="199"/>
      <c r="DE238" s="199"/>
      <c r="DF238" s="199"/>
      <c r="DG238" s="199"/>
      <c r="DH238" s="199"/>
      <c r="DI238" s="199"/>
      <c r="DJ238" s="199"/>
      <c r="DK238" s="199"/>
      <c r="DL238" s="199"/>
      <c r="DM238" s="199"/>
      <c r="DN238" s="199"/>
      <c r="DO238" s="199"/>
      <c r="DP238" s="199"/>
      <c r="DQ238" s="199"/>
      <c r="DR238" s="199"/>
      <c r="DS238" s="199"/>
      <c r="DT238" s="199"/>
      <c r="DU238" s="199"/>
      <c r="DV238" s="199"/>
      <c r="DW238" s="199"/>
      <c r="DX238" s="199"/>
      <c r="DY238" s="199"/>
      <c r="DZ238" s="199"/>
      <c r="EA238" s="199"/>
      <c r="EB238" s="199"/>
      <c r="EC238" s="199"/>
      <c r="ED238" s="199"/>
      <c r="EE238" s="199"/>
      <c r="EF238" s="199"/>
    </row>
    <row r="239" spans="1:136" s="18" customFormat="1" ht="28.5" hidden="1" customHeight="1" x14ac:dyDescent="0.3">
      <c r="A239" s="600" t="s">
        <v>65</v>
      </c>
      <c r="B239" s="600"/>
      <c r="C239" s="600"/>
      <c r="D239" s="602"/>
      <c r="E239" s="602"/>
      <c r="F239" s="602"/>
      <c r="G239" s="603"/>
      <c r="H239" s="17">
        <f t="shared" ref="H239:H255" si="1067">SUM(I239:S239)</f>
        <v>0</v>
      </c>
      <c r="I239" s="49">
        <f>I240+I252</f>
        <v>0</v>
      </c>
      <c r="J239" s="287">
        <f>J240+J252</f>
        <v>0</v>
      </c>
      <c r="K239" s="50">
        <f t="shared" ref="K239:N239" si="1068">K240+K252</f>
        <v>0</v>
      </c>
      <c r="L239" s="50">
        <f t="shared" si="1068"/>
        <v>0</v>
      </c>
      <c r="M239" s="50">
        <f t="shared" si="1068"/>
        <v>0</v>
      </c>
      <c r="N239" s="50">
        <f t="shared" si="1068"/>
        <v>0</v>
      </c>
      <c r="O239" s="306">
        <f t="shared" ref="O239" si="1069">O240+O252</f>
        <v>0</v>
      </c>
      <c r="P239" s="213"/>
      <c r="Q239" s="213"/>
      <c r="R239" s="213"/>
      <c r="S239" s="213"/>
      <c r="T239" s="17">
        <f t="shared" ref="T239:T255" si="1070">SUM(U239:AE239)</f>
        <v>0</v>
      </c>
      <c r="U239" s="49"/>
      <c r="V239" s="287"/>
      <c r="W239" s="50"/>
      <c r="X239" s="50"/>
      <c r="Y239" s="50"/>
      <c r="Z239" s="50"/>
      <c r="AA239" s="50"/>
      <c r="AB239" s="50"/>
      <c r="AC239" s="50"/>
      <c r="AD239" s="50"/>
      <c r="AE239" s="51"/>
      <c r="AF239" s="477">
        <f t="shared" ref="AF239:AF255" si="1071">SUM(AG239:AQ239)</f>
        <v>0</v>
      </c>
      <c r="AG239" s="49"/>
      <c r="AH239" s="287"/>
      <c r="AI239" s="50">
        <f t="shared" ref="AI239:AQ239" si="1072">AI240+AI252</f>
        <v>0</v>
      </c>
      <c r="AJ239" s="50">
        <f t="shared" si="1072"/>
        <v>0</v>
      </c>
      <c r="AK239" s="50">
        <f t="shared" si="1072"/>
        <v>0</v>
      </c>
      <c r="AL239" s="50">
        <f t="shared" si="1072"/>
        <v>0</v>
      </c>
      <c r="AM239" s="50">
        <f t="shared" ref="AM239" si="1073">AM240+AM252</f>
        <v>0</v>
      </c>
      <c r="AN239" s="50">
        <f t="shared" si="1072"/>
        <v>0</v>
      </c>
      <c r="AO239" s="50">
        <f t="shared" si="1072"/>
        <v>0</v>
      </c>
      <c r="AP239" s="50">
        <f t="shared" si="1072"/>
        <v>0</v>
      </c>
      <c r="AQ239" s="51">
        <f t="shared" si="1072"/>
        <v>0</v>
      </c>
      <c r="AR239" s="183"/>
      <c r="AS239" s="124"/>
      <c r="AT239" s="124"/>
      <c r="AU239" s="124"/>
      <c r="AV239" s="124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3"/>
      <c r="BH239" s="193"/>
      <c r="BI239" s="193"/>
      <c r="BJ239" s="193"/>
      <c r="BK239" s="193"/>
      <c r="BL239" s="193"/>
      <c r="BM239" s="193"/>
      <c r="BN239" s="193"/>
      <c r="BO239" s="193"/>
      <c r="BP239" s="200"/>
      <c r="BQ239" s="200"/>
      <c r="BR239" s="200"/>
      <c r="BS239" s="200"/>
      <c r="BT239" s="200"/>
      <c r="BU239" s="200"/>
      <c r="BV239" s="200"/>
      <c r="BW239" s="200"/>
      <c r="BX239" s="200"/>
      <c r="BY239" s="200"/>
      <c r="BZ239" s="200"/>
      <c r="CA239" s="200"/>
      <c r="CB239" s="200"/>
      <c r="CC239" s="200"/>
      <c r="CD239" s="200"/>
      <c r="CE239" s="200"/>
      <c r="CF239" s="200"/>
      <c r="CG239" s="200"/>
      <c r="CH239" s="200"/>
      <c r="CI239" s="200"/>
      <c r="CJ239" s="200"/>
      <c r="CK239" s="200"/>
      <c r="CL239" s="200"/>
      <c r="CM239" s="200"/>
      <c r="CN239" s="200"/>
      <c r="CO239" s="200"/>
      <c r="CP239" s="200"/>
      <c r="CQ239" s="200"/>
      <c r="CR239" s="200"/>
      <c r="CS239" s="200"/>
      <c r="CT239" s="200"/>
      <c r="CU239" s="200"/>
      <c r="CV239" s="200"/>
      <c r="CW239" s="200"/>
      <c r="CX239" s="200"/>
      <c r="CY239" s="200"/>
      <c r="CZ239" s="200"/>
      <c r="DA239" s="200"/>
      <c r="DB239" s="200"/>
      <c r="DC239" s="200"/>
      <c r="DD239" s="200"/>
      <c r="DE239" s="200"/>
      <c r="DF239" s="200"/>
      <c r="DG239" s="200"/>
      <c r="DH239" s="200"/>
      <c r="DI239" s="200"/>
      <c r="DJ239" s="200"/>
      <c r="DK239" s="200"/>
      <c r="DL239" s="200"/>
      <c r="DM239" s="200"/>
      <c r="DN239" s="200"/>
      <c r="DO239" s="200"/>
      <c r="DP239" s="200"/>
      <c r="DQ239" s="200"/>
      <c r="DR239" s="200"/>
      <c r="DS239" s="200"/>
      <c r="DT239" s="200"/>
      <c r="DU239" s="200"/>
      <c r="DV239" s="200"/>
      <c r="DW239" s="200"/>
      <c r="DX239" s="200"/>
      <c r="DY239" s="200"/>
      <c r="DZ239" s="200"/>
      <c r="EA239" s="200"/>
      <c r="EB239" s="200"/>
      <c r="EC239" s="200"/>
      <c r="ED239" s="200"/>
      <c r="EE239" s="200"/>
      <c r="EF239" s="200"/>
    </row>
    <row r="240" spans="1:136" s="18" customFormat="1" ht="15.75" hidden="1" customHeight="1" x14ac:dyDescent="0.3">
      <c r="A240" s="111">
        <v>3</v>
      </c>
      <c r="C240" s="37"/>
      <c r="D240" s="594" t="s">
        <v>16</v>
      </c>
      <c r="E240" s="594"/>
      <c r="F240" s="594"/>
      <c r="G240" s="593"/>
      <c r="H240" s="19">
        <f t="shared" si="1067"/>
        <v>0</v>
      </c>
      <c r="I240" s="52">
        <f>I241+I245+I250</f>
        <v>0</v>
      </c>
      <c r="J240" s="288">
        <f>J241+J245+J250</f>
        <v>0</v>
      </c>
      <c r="K240" s="53">
        <f t="shared" ref="K240:N240" si="1074">K241+K245+K250</f>
        <v>0</v>
      </c>
      <c r="L240" s="53">
        <f t="shared" si="1074"/>
        <v>0</v>
      </c>
      <c r="M240" s="53">
        <f t="shared" si="1074"/>
        <v>0</v>
      </c>
      <c r="N240" s="53">
        <f t="shared" si="1074"/>
        <v>0</v>
      </c>
      <c r="O240" s="307">
        <f t="shared" ref="O240" si="1075">O241+O245+O250</f>
        <v>0</v>
      </c>
      <c r="P240" s="213"/>
      <c r="Q240" s="213"/>
      <c r="R240" s="213"/>
      <c r="S240" s="213"/>
      <c r="T240" s="19">
        <f t="shared" si="1070"/>
        <v>0</v>
      </c>
      <c r="U240" s="52"/>
      <c r="V240" s="288"/>
      <c r="W240" s="53"/>
      <c r="X240" s="53"/>
      <c r="Y240" s="53"/>
      <c r="Z240" s="53"/>
      <c r="AA240" s="53"/>
      <c r="AB240" s="53"/>
      <c r="AC240" s="53"/>
      <c r="AD240" s="53"/>
      <c r="AE240" s="54"/>
      <c r="AF240" s="478">
        <f t="shared" si="1071"/>
        <v>0</v>
      </c>
      <c r="AG240" s="52"/>
      <c r="AH240" s="288"/>
      <c r="AI240" s="53">
        <f t="shared" ref="AI240:AQ240" si="1076">AI241+AI245+AI250</f>
        <v>0</v>
      </c>
      <c r="AJ240" s="53">
        <f t="shared" si="1076"/>
        <v>0</v>
      </c>
      <c r="AK240" s="53">
        <f t="shared" si="1076"/>
        <v>0</v>
      </c>
      <c r="AL240" s="53">
        <f t="shared" si="1076"/>
        <v>0</v>
      </c>
      <c r="AM240" s="53">
        <f t="shared" ref="AM240" si="1077">AM241+AM245+AM250</f>
        <v>0</v>
      </c>
      <c r="AN240" s="53">
        <f t="shared" si="1076"/>
        <v>0</v>
      </c>
      <c r="AO240" s="53">
        <f t="shared" si="1076"/>
        <v>0</v>
      </c>
      <c r="AP240" s="53">
        <f t="shared" si="1076"/>
        <v>0</v>
      </c>
      <c r="AQ240" s="54">
        <f t="shared" si="1076"/>
        <v>0</v>
      </c>
      <c r="AR240" s="183"/>
      <c r="AS240" s="108"/>
      <c r="AT240" s="108"/>
      <c r="AU240" s="108"/>
      <c r="AV240" s="108"/>
      <c r="AW240" s="193"/>
      <c r="AX240" s="193"/>
      <c r="AY240" s="193"/>
      <c r="AZ240" s="193"/>
      <c r="BA240" s="193"/>
      <c r="BB240" s="193"/>
      <c r="BC240" s="193"/>
      <c r="BD240" s="193"/>
      <c r="BE240" s="193"/>
      <c r="BF240" s="193"/>
      <c r="BG240" s="193"/>
      <c r="BH240" s="193"/>
      <c r="BI240" s="193"/>
      <c r="BJ240" s="193"/>
      <c r="BK240" s="193"/>
      <c r="BL240" s="193"/>
      <c r="BM240" s="193"/>
      <c r="BN240" s="193"/>
      <c r="BO240" s="193"/>
      <c r="BP240" s="200"/>
      <c r="BQ240" s="200"/>
      <c r="BR240" s="200"/>
      <c r="BS240" s="200"/>
      <c r="BT240" s="200"/>
      <c r="BU240" s="200"/>
      <c r="BV240" s="200"/>
      <c r="BW240" s="200"/>
      <c r="BX240" s="200"/>
      <c r="BY240" s="200"/>
      <c r="BZ240" s="200"/>
      <c r="CA240" s="200"/>
      <c r="CB240" s="200"/>
      <c r="CC240" s="200"/>
      <c r="CD240" s="200"/>
      <c r="CE240" s="200"/>
      <c r="CF240" s="200"/>
      <c r="CG240" s="200"/>
      <c r="CH240" s="200"/>
      <c r="CI240" s="200"/>
      <c r="CJ240" s="200"/>
      <c r="CK240" s="200"/>
      <c r="CL240" s="200"/>
      <c r="CM240" s="200"/>
      <c r="CN240" s="200"/>
      <c r="CO240" s="200"/>
      <c r="CP240" s="200"/>
      <c r="CQ240" s="200"/>
      <c r="CR240" s="200"/>
      <c r="CS240" s="200"/>
      <c r="CT240" s="200"/>
      <c r="CU240" s="200"/>
      <c r="CV240" s="200"/>
      <c r="CW240" s="200"/>
      <c r="CX240" s="200"/>
      <c r="CY240" s="200"/>
      <c r="CZ240" s="200"/>
      <c r="DA240" s="200"/>
      <c r="DB240" s="200"/>
      <c r="DC240" s="200"/>
      <c r="DD240" s="200"/>
      <c r="DE240" s="200"/>
      <c r="DF240" s="200"/>
      <c r="DG240" s="200"/>
      <c r="DH240" s="200"/>
      <c r="DI240" s="200"/>
      <c r="DJ240" s="200"/>
      <c r="DK240" s="200"/>
      <c r="DL240" s="200"/>
      <c r="DM240" s="200"/>
      <c r="DN240" s="200"/>
      <c r="DO240" s="200"/>
      <c r="DP240" s="200"/>
      <c r="DQ240" s="200"/>
      <c r="DR240" s="200"/>
      <c r="DS240" s="200"/>
      <c r="DT240" s="200"/>
      <c r="DU240" s="200"/>
      <c r="DV240" s="200"/>
      <c r="DW240" s="200"/>
      <c r="DX240" s="200"/>
      <c r="DY240" s="200"/>
      <c r="DZ240" s="200"/>
      <c r="EA240" s="200"/>
      <c r="EB240" s="200"/>
      <c r="EC240" s="200"/>
      <c r="ED240" s="200"/>
      <c r="EE240" s="200"/>
      <c r="EF240" s="200"/>
    </row>
    <row r="241" spans="1:136" s="21" customFormat="1" ht="15.75" hidden="1" customHeight="1" x14ac:dyDescent="0.3">
      <c r="A241" s="595">
        <v>31</v>
      </c>
      <c r="B241" s="595"/>
      <c r="C241" s="35"/>
      <c r="D241" s="592" t="s">
        <v>0</v>
      </c>
      <c r="E241" s="592"/>
      <c r="F241" s="592"/>
      <c r="G241" s="593"/>
      <c r="H241" s="19">
        <f t="shared" si="1067"/>
        <v>0</v>
      </c>
      <c r="I241" s="52">
        <f>SUM(I242:I244)</f>
        <v>0</v>
      </c>
      <c r="J241" s="288">
        <f>SUM(J242:J244)</f>
        <v>0</v>
      </c>
      <c r="K241" s="53">
        <f t="shared" ref="K241:N241" si="1078">SUM(K242:K244)</f>
        <v>0</v>
      </c>
      <c r="L241" s="53">
        <f t="shared" si="1078"/>
        <v>0</v>
      </c>
      <c r="M241" s="53">
        <f t="shared" si="1078"/>
        <v>0</v>
      </c>
      <c r="N241" s="53">
        <f t="shared" si="1078"/>
        <v>0</v>
      </c>
      <c r="O241" s="307">
        <f t="shared" ref="O241" si="1079">SUM(O242:O244)</f>
        <v>0</v>
      </c>
      <c r="P241" s="213"/>
      <c r="Q241" s="213"/>
      <c r="R241" s="213"/>
      <c r="S241" s="213"/>
      <c r="T241" s="19">
        <f t="shared" si="1070"/>
        <v>0</v>
      </c>
      <c r="U241" s="52"/>
      <c r="V241" s="288"/>
      <c r="W241" s="53"/>
      <c r="X241" s="53"/>
      <c r="Y241" s="53"/>
      <c r="Z241" s="53"/>
      <c r="AA241" s="53"/>
      <c r="AB241" s="53"/>
      <c r="AC241" s="53"/>
      <c r="AD241" s="53"/>
      <c r="AE241" s="54"/>
      <c r="AF241" s="478">
        <f t="shared" si="1071"/>
        <v>0</v>
      </c>
      <c r="AG241" s="52"/>
      <c r="AH241" s="288"/>
      <c r="AI241" s="53">
        <f t="shared" ref="AI241:AQ241" si="1080">SUM(AI242:AI244)</f>
        <v>0</v>
      </c>
      <c r="AJ241" s="53">
        <f t="shared" si="1080"/>
        <v>0</v>
      </c>
      <c r="AK241" s="53">
        <f t="shared" si="1080"/>
        <v>0</v>
      </c>
      <c r="AL241" s="53">
        <f t="shared" si="1080"/>
        <v>0</v>
      </c>
      <c r="AM241" s="53">
        <f t="shared" ref="AM241" si="1081">SUM(AM242:AM244)</f>
        <v>0</v>
      </c>
      <c r="AN241" s="53">
        <f t="shared" si="1080"/>
        <v>0</v>
      </c>
      <c r="AO241" s="53">
        <f t="shared" si="1080"/>
        <v>0</v>
      </c>
      <c r="AP241" s="53">
        <f t="shared" si="1080"/>
        <v>0</v>
      </c>
      <c r="AQ241" s="54">
        <f t="shared" si="1080"/>
        <v>0</v>
      </c>
      <c r="AR241" s="183"/>
      <c r="AS241" s="108"/>
      <c r="AT241" s="108"/>
      <c r="AU241" s="108"/>
      <c r="AV241" s="108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201"/>
      <c r="BQ241" s="201"/>
      <c r="BR241" s="201"/>
      <c r="BS241" s="201"/>
      <c r="BT241" s="201"/>
      <c r="BU241" s="201"/>
      <c r="BV241" s="201"/>
      <c r="BW241" s="201"/>
      <c r="BX241" s="201"/>
      <c r="BY241" s="201"/>
      <c r="BZ241" s="201"/>
      <c r="CA241" s="201"/>
      <c r="CB241" s="201"/>
      <c r="CC241" s="201"/>
      <c r="CD241" s="201"/>
      <c r="CE241" s="201"/>
      <c r="CF241" s="201"/>
      <c r="CG241" s="201"/>
      <c r="CH241" s="201"/>
      <c r="CI241" s="201"/>
      <c r="CJ241" s="201"/>
      <c r="CK241" s="201"/>
      <c r="CL241" s="201"/>
      <c r="CM241" s="201"/>
      <c r="CN241" s="201"/>
      <c r="CO241" s="201"/>
      <c r="CP241" s="201"/>
      <c r="CQ241" s="201"/>
      <c r="CR241" s="201"/>
      <c r="CS241" s="201"/>
      <c r="CT241" s="201"/>
      <c r="CU241" s="201"/>
      <c r="CV241" s="201"/>
      <c r="CW241" s="201"/>
      <c r="CX241" s="201"/>
      <c r="CY241" s="201"/>
      <c r="CZ241" s="201"/>
      <c r="DA241" s="201"/>
      <c r="DB241" s="201"/>
      <c r="DC241" s="201"/>
      <c r="DD241" s="201"/>
      <c r="DE241" s="201"/>
      <c r="DF241" s="201"/>
      <c r="DG241" s="201"/>
      <c r="DH241" s="201"/>
      <c r="DI241" s="201"/>
      <c r="DJ241" s="201"/>
      <c r="DK241" s="201"/>
      <c r="DL241" s="201"/>
      <c r="DM241" s="201"/>
      <c r="DN241" s="201"/>
      <c r="DO241" s="201"/>
      <c r="DP241" s="201"/>
      <c r="DQ241" s="201"/>
      <c r="DR241" s="201"/>
      <c r="DS241" s="201"/>
      <c r="DT241" s="201"/>
      <c r="DU241" s="201"/>
      <c r="DV241" s="201"/>
      <c r="DW241" s="201"/>
      <c r="DX241" s="201"/>
      <c r="DY241" s="201"/>
      <c r="DZ241" s="201"/>
      <c r="EA241" s="201"/>
      <c r="EB241" s="201"/>
      <c r="EC241" s="201"/>
      <c r="ED241" s="201"/>
      <c r="EE241" s="201"/>
      <c r="EF241" s="201"/>
    </row>
    <row r="242" spans="1:136" s="24" customFormat="1" ht="15.75" hidden="1" customHeight="1" x14ac:dyDescent="0.3">
      <c r="A242" s="584">
        <v>311</v>
      </c>
      <c r="B242" s="584"/>
      <c r="C242" s="584"/>
      <c r="D242" s="585" t="s">
        <v>1</v>
      </c>
      <c r="E242" s="585"/>
      <c r="F242" s="585"/>
      <c r="G242" s="601"/>
      <c r="H242" s="22">
        <f t="shared" si="1067"/>
        <v>0</v>
      </c>
      <c r="I242" s="55"/>
      <c r="J242" s="289"/>
      <c r="K242" s="56"/>
      <c r="L242" s="56"/>
      <c r="M242" s="56"/>
      <c r="N242" s="56"/>
      <c r="O242" s="308"/>
      <c r="P242" s="213"/>
      <c r="Q242" s="213"/>
      <c r="R242" s="213"/>
      <c r="S242" s="213"/>
      <c r="T242" s="23">
        <f t="shared" si="1070"/>
        <v>0</v>
      </c>
      <c r="U242" s="55"/>
      <c r="V242" s="289"/>
      <c r="W242" s="56"/>
      <c r="X242" s="56"/>
      <c r="Y242" s="56"/>
      <c r="Z242" s="56"/>
      <c r="AA242" s="56"/>
      <c r="AB242" s="56"/>
      <c r="AC242" s="56"/>
      <c r="AD242" s="56"/>
      <c r="AE242" s="57"/>
      <c r="AF242" s="479">
        <f t="shared" si="1071"/>
        <v>0</v>
      </c>
      <c r="AG242" s="55"/>
      <c r="AH242" s="289"/>
      <c r="AI242" s="56"/>
      <c r="AJ242" s="56"/>
      <c r="AK242" s="56"/>
      <c r="AL242" s="56"/>
      <c r="AM242" s="56"/>
      <c r="AN242" s="56"/>
      <c r="AO242" s="56"/>
      <c r="AP242" s="56"/>
      <c r="AQ242" s="57"/>
      <c r="AR242" s="183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</row>
    <row r="243" spans="1:136" s="24" customFormat="1" ht="15.75" hidden="1" customHeight="1" x14ac:dyDescent="0.3">
      <c r="A243" s="584">
        <v>312</v>
      </c>
      <c r="B243" s="584"/>
      <c r="C243" s="584"/>
      <c r="D243" s="585" t="s">
        <v>2</v>
      </c>
      <c r="E243" s="585"/>
      <c r="F243" s="585"/>
      <c r="G243" s="601"/>
      <c r="H243" s="22">
        <f t="shared" si="1067"/>
        <v>0</v>
      </c>
      <c r="I243" s="55"/>
      <c r="J243" s="289"/>
      <c r="K243" s="56"/>
      <c r="L243" s="56"/>
      <c r="M243" s="56"/>
      <c r="N243" s="56"/>
      <c r="O243" s="308"/>
      <c r="P243" s="213"/>
      <c r="Q243" s="213"/>
      <c r="R243" s="213"/>
      <c r="S243" s="213"/>
      <c r="T243" s="23">
        <f t="shared" si="1070"/>
        <v>0</v>
      </c>
      <c r="U243" s="55"/>
      <c r="V243" s="289"/>
      <c r="W243" s="56"/>
      <c r="X243" s="56"/>
      <c r="Y243" s="56"/>
      <c r="Z243" s="56"/>
      <c r="AA243" s="56"/>
      <c r="AB243" s="56"/>
      <c r="AC243" s="56"/>
      <c r="AD243" s="56"/>
      <c r="AE243" s="57"/>
      <c r="AF243" s="479">
        <f t="shared" si="1071"/>
        <v>0</v>
      </c>
      <c r="AG243" s="55"/>
      <c r="AH243" s="289"/>
      <c r="AI243" s="56"/>
      <c r="AJ243" s="56"/>
      <c r="AK243" s="56"/>
      <c r="AL243" s="56"/>
      <c r="AM243" s="56"/>
      <c r="AN243" s="56"/>
      <c r="AO243" s="56"/>
      <c r="AP243" s="56"/>
      <c r="AQ243" s="57"/>
      <c r="AR243" s="183"/>
      <c r="AS243" s="124"/>
      <c r="AT243" s="124"/>
      <c r="AU243" s="124"/>
      <c r="AV243" s="124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24" customFormat="1" ht="15.75" hidden="1" customHeight="1" x14ac:dyDescent="0.3">
      <c r="A244" s="584">
        <v>313</v>
      </c>
      <c r="B244" s="584"/>
      <c r="C244" s="584"/>
      <c r="D244" s="585" t="s">
        <v>3</v>
      </c>
      <c r="E244" s="585"/>
      <c r="F244" s="585"/>
      <c r="G244" s="601"/>
      <c r="H244" s="22">
        <f t="shared" si="1067"/>
        <v>0</v>
      </c>
      <c r="I244" s="55"/>
      <c r="J244" s="289"/>
      <c r="K244" s="56"/>
      <c r="L244" s="56"/>
      <c r="M244" s="56"/>
      <c r="N244" s="56"/>
      <c r="O244" s="308"/>
      <c r="P244" s="213"/>
      <c r="Q244" s="213"/>
      <c r="R244" s="213"/>
      <c r="S244" s="213"/>
      <c r="T244" s="23">
        <f t="shared" si="1070"/>
        <v>0</v>
      </c>
      <c r="U244" s="55"/>
      <c r="V244" s="289"/>
      <c r="W244" s="56"/>
      <c r="X244" s="56"/>
      <c r="Y244" s="56"/>
      <c r="Z244" s="56"/>
      <c r="AA244" s="56"/>
      <c r="AB244" s="56"/>
      <c r="AC244" s="56"/>
      <c r="AD244" s="56"/>
      <c r="AE244" s="57"/>
      <c r="AF244" s="479">
        <f t="shared" si="1071"/>
        <v>0</v>
      </c>
      <c r="AG244" s="55"/>
      <c r="AH244" s="289"/>
      <c r="AI244" s="56"/>
      <c r="AJ244" s="56"/>
      <c r="AK244" s="56"/>
      <c r="AL244" s="56"/>
      <c r="AM244" s="56"/>
      <c r="AN244" s="56"/>
      <c r="AO244" s="56"/>
      <c r="AP244" s="56"/>
      <c r="AQ244" s="57"/>
      <c r="AR244" s="183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</row>
    <row r="245" spans="1:136" s="21" customFormat="1" ht="15.75" hidden="1" customHeight="1" x14ac:dyDescent="0.3">
      <c r="A245" s="595">
        <v>32</v>
      </c>
      <c r="B245" s="595"/>
      <c r="C245" s="35"/>
      <c r="D245" s="592" t="s">
        <v>4</v>
      </c>
      <c r="E245" s="592"/>
      <c r="F245" s="592"/>
      <c r="G245" s="593"/>
      <c r="H245" s="19">
        <f t="shared" si="1067"/>
        <v>0</v>
      </c>
      <c r="I245" s="52">
        <f>SUM(I246:I249)</f>
        <v>0</v>
      </c>
      <c r="J245" s="288">
        <f>SUM(J246:J249)</f>
        <v>0</v>
      </c>
      <c r="K245" s="53">
        <f t="shared" ref="K245:N245" si="1082">SUM(K246:K249)</f>
        <v>0</v>
      </c>
      <c r="L245" s="53">
        <f t="shared" si="1082"/>
        <v>0</v>
      </c>
      <c r="M245" s="53">
        <f t="shared" si="1082"/>
        <v>0</v>
      </c>
      <c r="N245" s="53">
        <f t="shared" si="1082"/>
        <v>0</v>
      </c>
      <c r="O245" s="307">
        <f t="shared" ref="O245" si="1083">SUM(O246:O249)</f>
        <v>0</v>
      </c>
      <c r="P245" s="213"/>
      <c r="Q245" s="213"/>
      <c r="R245" s="213"/>
      <c r="S245" s="213"/>
      <c r="T245" s="19">
        <f t="shared" si="1070"/>
        <v>0</v>
      </c>
      <c r="U245" s="52"/>
      <c r="V245" s="288"/>
      <c r="W245" s="53"/>
      <c r="X245" s="53"/>
      <c r="Y245" s="53"/>
      <c r="Z245" s="53"/>
      <c r="AA245" s="53"/>
      <c r="AB245" s="53"/>
      <c r="AC245" s="53"/>
      <c r="AD245" s="53"/>
      <c r="AE245" s="54"/>
      <c r="AF245" s="478">
        <f t="shared" si="1071"/>
        <v>0</v>
      </c>
      <c r="AG245" s="52"/>
      <c r="AH245" s="288"/>
      <c r="AI245" s="53">
        <f t="shared" ref="AI245:AQ245" si="1084">SUM(AI246:AI249)</f>
        <v>0</v>
      </c>
      <c r="AJ245" s="53">
        <f t="shared" si="1084"/>
        <v>0</v>
      </c>
      <c r="AK245" s="53">
        <f t="shared" si="1084"/>
        <v>0</v>
      </c>
      <c r="AL245" s="53">
        <f t="shared" si="1084"/>
        <v>0</v>
      </c>
      <c r="AM245" s="53">
        <f t="shared" ref="AM245" si="1085">SUM(AM246:AM249)</f>
        <v>0</v>
      </c>
      <c r="AN245" s="53">
        <f t="shared" si="1084"/>
        <v>0</v>
      </c>
      <c r="AO245" s="53">
        <f t="shared" si="1084"/>
        <v>0</v>
      </c>
      <c r="AP245" s="53">
        <f t="shared" si="1084"/>
        <v>0</v>
      </c>
      <c r="AQ245" s="54">
        <f t="shared" si="1084"/>
        <v>0</v>
      </c>
      <c r="AR245" s="183"/>
      <c r="AS245" s="108"/>
      <c r="AT245" s="108"/>
      <c r="AU245" s="108"/>
      <c r="AV245" s="108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  <c r="CK245" s="201"/>
      <c r="CL245" s="201"/>
      <c r="CM245" s="201"/>
      <c r="CN245" s="201"/>
      <c r="CO245" s="201"/>
      <c r="CP245" s="201"/>
      <c r="CQ245" s="201"/>
      <c r="CR245" s="201"/>
      <c r="CS245" s="201"/>
      <c r="CT245" s="201"/>
      <c r="CU245" s="201"/>
      <c r="CV245" s="201"/>
      <c r="CW245" s="201"/>
      <c r="CX245" s="201"/>
      <c r="CY245" s="201"/>
      <c r="CZ245" s="201"/>
      <c r="DA245" s="201"/>
      <c r="DB245" s="201"/>
      <c r="DC245" s="201"/>
      <c r="DD245" s="201"/>
      <c r="DE245" s="201"/>
      <c r="DF245" s="201"/>
      <c r="DG245" s="201"/>
      <c r="DH245" s="201"/>
      <c r="DI245" s="201"/>
      <c r="DJ245" s="201"/>
      <c r="DK245" s="201"/>
      <c r="DL245" s="201"/>
      <c r="DM245" s="201"/>
      <c r="DN245" s="201"/>
      <c r="DO245" s="201"/>
      <c r="DP245" s="201"/>
      <c r="DQ245" s="201"/>
      <c r="DR245" s="201"/>
      <c r="DS245" s="201"/>
      <c r="DT245" s="201"/>
      <c r="DU245" s="201"/>
      <c r="DV245" s="201"/>
      <c r="DW245" s="201"/>
      <c r="DX245" s="201"/>
      <c r="DY245" s="201"/>
      <c r="DZ245" s="201"/>
      <c r="EA245" s="201"/>
      <c r="EB245" s="201"/>
      <c r="EC245" s="201"/>
      <c r="ED245" s="201"/>
      <c r="EE245" s="201"/>
      <c r="EF245" s="201"/>
    </row>
    <row r="246" spans="1:136" s="24" customFormat="1" ht="15.75" hidden="1" customHeight="1" x14ac:dyDescent="0.3">
      <c r="A246" s="584">
        <v>321</v>
      </c>
      <c r="B246" s="584"/>
      <c r="C246" s="584"/>
      <c r="D246" s="585" t="s">
        <v>5</v>
      </c>
      <c r="E246" s="585"/>
      <c r="F246" s="585"/>
      <c r="G246" s="601"/>
      <c r="H246" s="22">
        <f t="shared" si="1067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1070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1071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4" customFormat="1" ht="15.75" hidden="1" customHeight="1" x14ac:dyDescent="0.3">
      <c r="A247" s="584">
        <v>322</v>
      </c>
      <c r="B247" s="584"/>
      <c r="C247" s="584"/>
      <c r="D247" s="585" t="s">
        <v>6</v>
      </c>
      <c r="E247" s="585"/>
      <c r="F247" s="585"/>
      <c r="G247" s="601"/>
      <c r="H247" s="22">
        <f t="shared" si="1067"/>
        <v>0</v>
      </c>
      <c r="I247" s="55"/>
      <c r="J247" s="289"/>
      <c r="K247" s="56"/>
      <c r="L247" s="56"/>
      <c r="M247" s="56"/>
      <c r="N247" s="56"/>
      <c r="O247" s="308"/>
      <c r="P247" s="213"/>
      <c r="Q247" s="213"/>
      <c r="R247" s="213"/>
      <c r="S247" s="213"/>
      <c r="T247" s="23">
        <f t="shared" si="1070"/>
        <v>0</v>
      </c>
      <c r="U247" s="55"/>
      <c r="V247" s="289"/>
      <c r="W247" s="56"/>
      <c r="X247" s="56"/>
      <c r="Y247" s="56"/>
      <c r="Z247" s="56"/>
      <c r="AA247" s="56"/>
      <c r="AB247" s="56"/>
      <c r="AC247" s="56"/>
      <c r="AD247" s="56"/>
      <c r="AE247" s="57"/>
      <c r="AF247" s="479">
        <f t="shared" si="1071"/>
        <v>0</v>
      </c>
      <c r="AG247" s="55"/>
      <c r="AH247" s="289"/>
      <c r="AI247" s="56"/>
      <c r="AJ247" s="56"/>
      <c r="AK247" s="56"/>
      <c r="AL247" s="56"/>
      <c r="AM247" s="56"/>
      <c r="AN247" s="56"/>
      <c r="AO247" s="56"/>
      <c r="AP247" s="56"/>
      <c r="AQ247" s="57"/>
      <c r="AR247" s="183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</row>
    <row r="248" spans="1:136" s="24" customFormat="1" ht="15.75" hidden="1" customHeight="1" x14ac:dyDescent="0.3">
      <c r="A248" s="584">
        <v>323</v>
      </c>
      <c r="B248" s="584"/>
      <c r="C248" s="584"/>
      <c r="D248" s="585" t="s">
        <v>7</v>
      </c>
      <c r="E248" s="585"/>
      <c r="F248" s="585"/>
      <c r="G248" s="601"/>
      <c r="H248" s="22">
        <f t="shared" si="1067"/>
        <v>0</v>
      </c>
      <c r="I248" s="55"/>
      <c r="J248" s="289"/>
      <c r="K248" s="56"/>
      <c r="L248" s="56"/>
      <c r="M248" s="56"/>
      <c r="N248" s="56"/>
      <c r="O248" s="308"/>
      <c r="P248" s="213"/>
      <c r="Q248" s="213"/>
      <c r="R248" s="213"/>
      <c r="S248" s="213"/>
      <c r="T248" s="23">
        <f t="shared" si="1070"/>
        <v>0</v>
      </c>
      <c r="U248" s="55"/>
      <c r="V248" s="289"/>
      <c r="W248" s="56"/>
      <c r="X248" s="56"/>
      <c r="Y248" s="56"/>
      <c r="Z248" s="56"/>
      <c r="AA248" s="56"/>
      <c r="AB248" s="56"/>
      <c r="AC248" s="56"/>
      <c r="AD248" s="56"/>
      <c r="AE248" s="57"/>
      <c r="AF248" s="479">
        <f t="shared" si="1071"/>
        <v>0</v>
      </c>
      <c r="AG248" s="55"/>
      <c r="AH248" s="289"/>
      <c r="AI248" s="56"/>
      <c r="AJ248" s="56"/>
      <c r="AK248" s="56"/>
      <c r="AL248" s="56"/>
      <c r="AM248" s="56"/>
      <c r="AN248" s="56"/>
      <c r="AO248" s="56"/>
      <c r="AP248" s="56"/>
      <c r="AQ248" s="57"/>
      <c r="AR248" s="183"/>
      <c r="AS248" s="124"/>
      <c r="AT248" s="124"/>
      <c r="AU248" s="124"/>
      <c r="AV248" s="124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197"/>
      <c r="DZ248" s="197"/>
      <c r="EA248" s="197"/>
      <c r="EB248" s="197"/>
      <c r="EC248" s="197"/>
      <c r="ED248" s="197"/>
      <c r="EE248" s="197"/>
      <c r="EF248" s="197"/>
    </row>
    <row r="249" spans="1:136" s="24" customFormat="1" ht="15.75" hidden="1" customHeight="1" x14ac:dyDescent="0.3">
      <c r="A249" s="584">
        <v>329</v>
      </c>
      <c r="B249" s="584"/>
      <c r="C249" s="584"/>
      <c r="D249" s="585" t="s">
        <v>8</v>
      </c>
      <c r="E249" s="585"/>
      <c r="F249" s="585"/>
      <c r="G249" s="601"/>
      <c r="H249" s="22">
        <f t="shared" si="1067"/>
        <v>0</v>
      </c>
      <c r="I249" s="55"/>
      <c r="J249" s="289"/>
      <c r="K249" s="56"/>
      <c r="L249" s="56"/>
      <c r="M249" s="56"/>
      <c r="N249" s="56"/>
      <c r="O249" s="308"/>
      <c r="P249" s="213"/>
      <c r="Q249" s="213"/>
      <c r="R249" s="213"/>
      <c r="S249" s="213"/>
      <c r="T249" s="23">
        <f t="shared" si="1070"/>
        <v>0</v>
      </c>
      <c r="U249" s="55"/>
      <c r="V249" s="289"/>
      <c r="W249" s="56"/>
      <c r="X249" s="56"/>
      <c r="Y249" s="56"/>
      <c r="Z249" s="56"/>
      <c r="AA249" s="56"/>
      <c r="AB249" s="56"/>
      <c r="AC249" s="56"/>
      <c r="AD249" s="56"/>
      <c r="AE249" s="57"/>
      <c r="AF249" s="479">
        <f t="shared" si="1071"/>
        <v>0</v>
      </c>
      <c r="AG249" s="55"/>
      <c r="AH249" s="289"/>
      <c r="AI249" s="56"/>
      <c r="AJ249" s="56"/>
      <c r="AK249" s="56"/>
      <c r="AL249" s="56"/>
      <c r="AM249" s="56"/>
      <c r="AN249" s="56"/>
      <c r="AO249" s="56"/>
      <c r="AP249" s="56"/>
      <c r="AQ249" s="57"/>
      <c r="AR249" s="183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</row>
    <row r="250" spans="1:136" s="21" customFormat="1" ht="15.75" hidden="1" customHeight="1" x14ac:dyDescent="0.3">
      <c r="A250" s="595">
        <v>34</v>
      </c>
      <c r="B250" s="595"/>
      <c r="C250" s="35"/>
      <c r="D250" s="592" t="s">
        <v>9</v>
      </c>
      <c r="E250" s="592"/>
      <c r="F250" s="592"/>
      <c r="G250" s="593"/>
      <c r="H250" s="19">
        <f t="shared" si="1067"/>
        <v>0</v>
      </c>
      <c r="I250" s="52">
        <f>I251</f>
        <v>0</v>
      </c>
      <c r="J250" s="288">
        <f>J251</f>
        <v>0</v>
      </c>
      <c r="K250" s="53">
        <f t="shared" ref="K250:AQ250" si="1086">K251</f>
        <v>0</v>
      </c>
      <c r="L250" s="53">
        <f t="shared" si="1086"/>
        <v>0</v>
      </c>
      <c r="M250" s="53">
        <f t="shared" si="1086"/>
        <v>0</v>
      </c>
      <c r="N250" s="53">
        <f t="shared" si="1086"/>
        <v>0</v>
      </c>
      <c r="O250" s="307">
        <f t="shared" si="1086"/>
        <v>0</v>
      </c>
      <c r="P250" s="213"/>
      <c r="Q250" s="213"/>
      <c r="R250" s="213"/>
      <c r="S250" s="213"/>
      <c r="T250" s="19">
        <f t="shared" si="1070"/>
        <v>0</v>
      </c>
      <c r="U250" s="52"/>
      <c r="V250" s="288"/>
      <c r="W250" s="53"/>
      <c r="X250" s="53"/>
      <c r="Y250" s="53"/>
      <c r="Z250" s="53"/>
      <c r="AA250" s="53"/>
      <c r="AB250" s="53"/>
      <c r="AC250" s="53"/>
      <c r="AD250" s="53"/>
      <c r="AE250" s="54"/>
      <c r="AF250" s="478">
        <f t="shared" si="1071"/>
        <v>0</v>
      </c>
      <c r="AG250" s="52"/>
      <c r="AH250" s="288"/>
      <c r="AI250" s="53">
        <f t="shared" si="1086"/>
        <v>0</v>
      </c>
      <c r="AJ250" s="53">
        <f t="shared" si="1086"/>
        <v>0</v>
      </c>
      <c r="AK250" s="53">
        <f t="shared" si="1086"/>
        <v>0</v>
      </c>
      <c r="AL250" s="53">
        <f t="shared" si="1086"/>
        <v>0</v>
      </c>
      <c r="AM250" s="53">
        <f t="shared" si="1086"/>
        <v>0</v>
      </c>
      <c r="AN250" s="53">
        <f t="shared" si="1086"/>
        <v>0</v>
      </c>
      <c r="AO250" s="53">
        <f t="shared" si="1086"/>
        <v>0</v>
      </c>
      <c r="AP250" s="53">
        <f t="shared" si="1086"/>
        <v>0</v>
      </c>
      <c r="AQ250" s="54">
        <f t="shared" si="1086"/>
        <v>0</v>
      </c>
      <c r="AR250" s="183"/>
      <c r="AS250" s="196"/>
      <c r="AT250" s="196"/>
      <c r="AU250" s="438"/>
      <c r="AV250" s="438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201"/>
      <c r="BQ250" s="201"/>
      <c r="BR250" s="201"/>
      <c r="BS250" s="201"/>
      <c r="BT250" s="201"/>
      <c r="BU250" s="201"/>
      <c r="BV250" s="201"/>
      <c r="BW250" s="201"/>
      <c r="BX250" s="201"/>
      <c r="BY250" s="201"/>
      <c r="BZ250" s="201"/>
      <c r="CA250" s="201"/>
      <c r="CB250" s="201"/>
      <c r="CC250" s="201"/>
      <c r="CD250" s="201"/>
      <c r="CE250" s="201"/>
      <c r="CF250" s="201"/>
      <c r="CG250" s="201"/>
      <c r="CH250" s="201"/>
      <c r="CI250" s="201"/>
      <c r="CJ250" s="201"/>
      <c r="CK250" s="201"/>
      <c r="CL250" s="201"/>
      <c r="CM250" s="201"/>
      <c r="CN250" s="201"/>
      <c r="CO250" s="201"/>
      <c r="CP250" s="201"/>
      <c r="CQ250" s="201"/>
      <c r="CR250" s="201"/>
      <c r="CS250" s="201"/>
      <c r="CT250" s="201"/>
      <c r="CU250" s="201"/>
      <c r="CV250" s="201"/>
      <c r="CW250" s="201"/>
      <c r="CX250" s="201"/>
      <c r="CY250" s="201"/>
      <c r="CZ250" s="201"/>
      <c r="DA250" s="201"/>
      <c r="DB250" s="201"/>
      <c r="DC250" s="201"/>
      <c r="DD250" s="201"/>
      <c r="DE250" s="201"/>
      <c r="DF250" s="201"/>
      <c r="DG250" s="201"/>
      <c r="DH250" s="201"/>
      <c r="DI250" s="201"/>
      <c r="DJ250" s="201"/>
      <c r="DK250" s="201"/>
      <c r="DL250" s="201"/>
      <c r="DM250" s="201"/>
      <c r="DN250" s="201"/>
      <c r="DO250" s="201"/>
      <c r="DP250" s="201"/>
      <c r="DQ250" s="201"/>
      <c r="DR250" s="201"/>
      <c r="DS250" s="201"/>
      <c r="DT250" s="201"/>
      <c r="DU250" s="201"/>
      <c r="DV250" s="201"/>
      <c r="DW250" s="201"/>
      <c r="DX250" s="201"/>
      <c r="DY250" s="201"/>
      <c r="DZ250" s="201"/>
      <c r="EA250" s="201"/>
      <c r="EB250" s="201"/>
      <c r="EC250" s="201"/>
      <c r="ED250" s="201"/>
      <c r="EE250" s="201"/>
      <c r="EF250" s="201"/>
    </row>
    <row r="251" spans="1:136" s="24" customFormat="1" ht="15.75" hidden="1" customHeight="1" x14ac:dyDescent="0.3">
      <c r="A251" s="584">
        <v>343</v>
      </c>
      <c r="B251" s="584"/>
      <c r="C251" s="584"/>
      <c r="D251" s="585" t="s">
        <v>10</v>
      </c>
      <c r="E251" s="585"/>
      <c r="F251" s="585"/>
      <c r="G251" s="601"/>
      <c r="H251" s="22">
        <f t="shared" si="1067"/>
        <v>0</v>
      </c>
      <c r="I251" s="55"/>
      <c r="J251" s="289"/>
      <c r="K251" s="56"/>
      <c r="L251" s="56"/>
      <c r="M251" s="56"/>
      <c r="N251" s="56"/>
      <c r="O251" s="308"/>
      <c r="P251" s="213"/>
      <c r="Q251" s="213"/>
      <c r="R251" s="213"/>
      <c r="S251" s="213"/>
      <c r="T251" s="23">
        <f t="shared" si="1070"/>
        <v>0</v>
      </c>
      <c r="U251" s="55"/>
      <c r="V251" s="289"/>
      <c r="W251" s="56"/>
      <c r="X251" s="56"/>
      <c r="Y251" s="56"/>
      <c r="Z251" s="56"/>
      <c r="AA251" s="56"/>
      <c r="AB251" s="56"/>
      <c r="AC251" s="56"/>
      <c r="AD251" s="56"/>
      <c r="AE251" s="57"/>
      <c r="AF251" s="479">
        <f t="shared" si="1071"/>
        <v>0</v>
      </c>
      <c r="AG251" s="55"/>
      <c r="AH251" s="289"/>
      <c r="AI251" s="56"/>
      <c r="AJ251" s="56"/>
      <c r="AK251" s="56"/>
      <c r="AL251" s="56"/>
      <c r="AM251" s="56"/>
      <c r="AN251" s="56"/>
      <c r="AO251" s="56"/>
      <c r="AP251" s="56"/>
      <c r="AQ251" s="57"/>
      <c r="AR251" s="183"/>
      <c r="AS251" s="124"/>
      <c r="AT251" s="124"/>
      <c r="AU251" s="124"/>
      <c r="AV251" s="12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18" customFormat="1" ht="15.75" hidden="1" customHeight="1" x14ac:dyDescent="0.3">
      <c r="A252" s="44">
        <v>4</v>
      </c>
      <c r="B252" s="38"/>
      <c r="C252" s="38"/>
      <c r="D252" s="594" t="s">
        <v>17</v>
      </c>
      <c r="E252" s="594"/>
      <c r="F252" s="594"/>
      <c r="G252" s="593"/>
      <c r="H252" s="19">
        <f t="shared" si="1067"/>
        <v>0</v>
      </c>
      <c r="I252" s="52">
        <f>I253</f>
        <v>0</v>
      </c>
      <c r="J252" s="288">
        <f>J253</f>
        <v>0</v>
      </c>
      <c r="K252" s="53">
        <f t="shared" ref="K252:AQ252" si="1087">K253</f>
        <v>0</v>
      </c>
      <c r="L252" s="53">
        <f t="shared" si="1087"/>
        <v>0</v>
      </c>
      <c r="M252" s="53">
        <f t="shared" si="1087"/>
        <v>0</v>
      </c>
      <c r="N252" s="53">
        <f t="shared" si="1087"/>
        <v>0</v>
      </c>
      <c r="O252" s="307">
        <f t="shared" si="1087"/>
        <v>0</v>
      </c>
      <c r="P252" s="213"/>
      <c r="Q252" s="213"/>
      <c r="R252" s="213"/>
      <c r="S252" s="213"/>
      <c r="T252" s="19">
        <f t="shared" si="1070"/>
        <v>0</v>
      </c>
      <c r="U252" s="52"/>
      <c r="V252" s="288"/>
      <c r="W252" s="53"/>
      <c r="X252" s="53"/>
      <c r="Y252" s="53"/>
      <c r="Z252" s="53"/>
      <c r="AA252" s="53"/>
      <c r="AB252" s="53"/>
      <c r="AC252" s="53"/>
      <c r="AD252" s="53"/>
      <c r="AE252" s="54"/>
      <c r="AF252" s="478">
        <f t="shared" si="1071"/>
        <v>0</v>
      </c>
      <c r="AG252" s="52"/>
      <c r="AH252" s="288"/>
      <c r="AI252" s="53">
        <f t="shared" si="1087"/>
        <v>0</v>
      </c>
      <c r="AJ252" s="53">
        <f t="shared" si="1087"/>
        <v>0</v>
      </c>
      <c r="AK252" s="53">
        <f t="shared" si="1087"/>
        <v>0</v>
      </c>
      <c r="AL252" s="53">
        <f t="shared" si="1087"/>
        <v>0</v>
      </c>
      <c r="AM252" s="53">
        <f t="shared" si="1087"/>
        <v>0</v>
      </c>
      <c r="AN252" s="53">
        <f t="shared" si="1087"/>
        <v>0</v>
      </c>
      <c r="AO252" s="53">
        <f t="shared" si="1087"/>
        <v>0</v>
      </c>
      <c r="AP252" s="53">
        <f>AP253</f>
        <v>0</v>
      </c>
      <c r="AQ252" s="54">
        <f t="shared" si="1087"/>
        <v>0</v>
      </c>
      <c r="AR252" s="183"/>
      <c r="AS252" s="108"/>
      <c r="AT252" s="108"/>
      <c r="AU252" s="108"/>
      <c r="AV252" s="108"/>
      <c r="AW252" s="193"/>
      <c r="AX252" s="193"/>
      <c r="AY252" s="193"/>
      <c r="AZ252" s="193"/>
      <c r="BA252" s="193"/>
      <c r="BB252" s="193"/>
      <c r="BC252" s="193"/>
      <c r="BD252" s="193"/>
      <c r="BE252" s="193"/>
      <c r="BF252" s="193"/>
      <c r="BG252" s="193"/>
      <c r="BH252" s="193"/>
      <c r="BI252" s="193"/>
      <c r="BJ252" s="193"/>
      <c r="BK252" s="193"/>
      <c r="BL252" s="193"/>
      <c r="BM252" s="193"/>
      <c r="BN252" s="193"/>
      <c r="BO252" s="193"/>
      <c r="BP252" s="200"/>
      <c r="BQ252" s="200"/>
      <c r="BR252" s="200"/>
      <c r="BS252" s="200"/>
      <c r="BT252" s="200"/>
      <c r="BU252" s="200"/>
      <c r="BV252" s="200"/>
      <c r="BW252" s="200"/>
      <c r="BX252" s="200"/>
      <c r="BY252" s="200"/>
      <c r="BZ252" s="200"/>
      <c r="CA252" s="200"/>
      <c r="CB252" s="200"/>
      <c r="CC252" s="200"/>
      <c r="CD252" s="200"/>
      <c r="CE252" s="200"/>
      <c r="CF252" s="200"/>
      <c r="CG252" s="200"/>
      <c r="CH252" s="200"/>
      <c r="CI252" s="200"/>
      <c r="CJ252" s="200"/>
      <c r="CK252" s="200"/>
      <c r="CL252" s="200"/>
      <c r="CM252" s="200"/>
      <c r="CN252" s="200"/>
      <c r="CO252" s="200"/>
      <c r="CP252" s="200"/>
      <c r="CQ252" s="200"/>
      <c r="CR252" s="200"/>
      <c r="CS252" s="200"/>
      <c r="CT252" s="200"/>
      <c r="CU252" s="200"/>
      <c r="CV252" s="200"/>
      <c r="CW252" s="200"/>
      <c r="CX252" s="200"/>
      <c r="CY252" s="200"/>
      <c r="CZ252" s="200"/>
      <c r="DA252" s="200"/>
      <c r="DB252" s="200"/>
      <c r="DC252" s="200"/>
      <c r="DD252" s="200"/>
      <c r="DE252" s="200"/>
      <c r="DF252" s="200"/>
      <c r="DG252" s="200"/>
      <c r="DH252" s="200"/>
      <c r="DI252" s="200"/>
      <c r="DJ252" s="200"/>
      <c r="DK252" s="200"/>
      <c r="DL252" s="200"/>
      <c r="DM252" s="200"/>
      <c r="DN252" s="200"/>
      <c r="DO252" s="200"/>
      <c r="DP252" s="200"/>
      <c r="DQ252" s="200"/>
      <c r="DR252" s="200"/>
      <c r="DS252" s="200"/>
      <c r="DT252" s="200"/>
      <c r="DU252" s="200"/>
      <c r="DV252" s="200"/>
      <c r="DW252" s="200"/>
      <c r="DX252" s="200"/>
      <c r="DY252" s="200"/>
      <c r="DZ252" s="200"/>
      <c r="EA252" s="200"/>
      <c r="EB252" s="200"/>
      <c r="EC252" s="200"/>
      <c r="ED252" s="200"/>
      <c r="EE252" s="200"/>
      <c r="EF252" s="200"/>
    </row>
    <row r="253" spans="1:136" s="21" customFormat="1" ht="24.75" hidden="1" customHeight="1" x14ac:dyDescent="0.3">
      <c r="A253" s="595">
        <v>42</v>
      </c>
      <c r="B253" s="595"/>
      <c r="C253" s="44"/>
      <c r="D253" s="592" t="s">
        <v>45</v>
      </c>
      <c r="E253" s="592"/>
      <c r="F253" s="592"/>
      <c r="G253" s="593"/>
      <c r="H253" s="19">
        <f t="shared" si="1067"/>
        <v>0</v>
      </c>
      <c r="I253" s="52">
        <f>SUM(I254:I255)</f>
        <v>0</v>
      </c>
      <c r="J253" s="288">
        <f>SUM(J254:J255)</f>
        <v>0</v>
      </c>
      <c r="K253" s="53">
        <f t="shared" ref="K253:N253" si="1088">SUM(K254:K255)</f>
        <v>0</v>
      </c>
      <c r="L253" s="53">
        <f t="shared" si="1088"/>
        <v>0</v>
      </c>
      <c r="M253" s="53">
        <f t="shared" si="1088"/>
        <v>0</v>
      </c>
      <c r="N253" s="53">
        <f t="shared" si="1088"/>
        <v>0</v>
      </c>
      <c r="O253" s="307">
        <f t="shared" ref="O253" si="1089">SUM(O254:O255)</f>
        <v>0</v>
      </c>
      <c r="P253" s="213"/>
      <c r="Q253" s="213"/>
      <c r="R253" s="213"/>
      <c r="S253" s="213"/>
      <c r="T253" s="19">
        <f t="shared" si="1070"/>
        <v>0</v>
      </c>
      <c r="U253" s="52"/>
      <c r="V253" s="288"/>
      <c r="W253" s="53"/>
      <c r="X253" s="53"/>
      <c r="Y253" s="53"/>
      <c r="Z253" s="53"/>
      <c r="AA253" s="53"/>
      <c r="AB253" s="53"/>
      <c r="AC253" s="53"/>
      <c r="AD253" s="53"/>
      <c r="AE253" s="54"/>
      <c r="AF253" s="478">
        <f t="shared" si="1071"/>
        <v>0</v>
      </c>
      <c r="AG253" s="52"/>
      <c r="AH253" s="288"/>
      <c r="AI253" s="53">
        <f t="shared" ref="AI253:AQ253" si="1090">SUM(AI254:AI255)</f>
        <v>0</v>
      </c>
      <c r="AJ253" s="53">
        <f t="shared" si="1090"/>
        <v>0</v>
      </c>
      <c r="AK253" s="53">
        <f t="shared" si="1090"/>
        <v>0</v>
      </c>
      <c r="AL253" s="53">
        <f t="shared" si="1090"/>
        <v>0</v>
      </c>
      <c r="AM253" s="53">
        <f t="shared" ref="AM253" si="1091">SUM(AM254:AM255)</f>
        <v>0</v>
      </c>
      <c r="AN253" s="53">
        <f t="shared" si="1090"/>
        <v>0</v>
      </c>
      <c r="AO253" s="53">
        <f t="shared" si="1090"/>
        <v>0</v>
      </c>
      <c r="AP253" s="53">
        <f t="shared" si="1090"/>
        <v>0</v>
      </c>
      <c r="AQ253" s="54">
        <f t="shared" si="1090"/>
        <v>0</v>
      </c>
      <c r="AR253" s="183"/>
      <c r="AS253" s="108"/>
      <c r="AT253" s="108"/>
      <c r="AU253" s="108"/>
      <c r="AV253" s="108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201"/>
      <c r="BQ253" s="201"/>
      <c r="BR253" s="201"/>
      <c r="BS253" s="201"/>
      <c r="BT253" s="201"/>
      <c r="BU253" s="201"/>
      <c r="BV253" s="201"/>
      <c r="BW253" s="201"/>
      <c r="BX253" s="201"/>
      <c r="BY253" s="201"/>
      <c r="BZ253" s="201"/>
      <c r="CA253" s="201"/>
      <c r="CB253" s="201"/>
      <c r="CC253" s="201"/>
      <c r="CD253" s="201"/>
      <c r="CE253" s="201"/>
      <c r="CF253" s="201"/>
      <c r="CG253" s="201"/>
      <c r="CH253" s="201"/>
      <c r="CI253" s="201"/>
      <c r="CJ253" s="201"/>
      <c r="CK253" s="201"/>
      <c r="CL253" s="201"/>
      <c r="CM253" s="201"/>
      <c r="CN253" s="201"/>
      <c r="CO253" s="201"/>
      <c r="CP253" s="201"/>
      <c r="CQ253" s="201"/>
      <c r="CR253" s="201"/>
      <c r="CS253" s="201"/>
      <c r="CT253" s="201"/>
      <c r="CU253" s="201"/>
      <c r="CV253" s="201"/>
      <c r="CW253" s="201"/>
      <c r="CX253" s="201"/>
      <c r="CY253" s="201"/>
      <c r="CZ253" s="201"/>
      <c r="DA253" s="201"/>
      <c r="DB253" s="201"/>
      <c r="DC253" s="201"/>
      <c r="DD253" s="201"/>
      <c r="DE253" s="201"/>
      <c r="DF253" s="201"/>
      <c r="DG253" s="201"/>
      <c r="DH253" s="201"/>
      <c r="DI253" s="201"/>
      <c r="DJ253" s="201"/>
      <c r="DK253" s="201"/>
      <c r="DL253" s="201"/>
      <c r="DM253" s="201"/>
      <c r="DN253" s="201"/>
      <c r="DO253" s="201"/>
      <c r="DP253" s="201"/>
      <c r="DQ253" s="201"/>
      <c r="DR253" s="201"/>
      <c r="DS253" s="201"/>
      <c r="DT253" s="201"/>
      <c r="DU253" s="201"/>
      <c r="DV253" s="201"/>
      <c r="DW253" s="201"/>
      <c r="DX253" s="201"/>
      <c r="DY253" s="201"/>
      <c r="DZ253" s="201"/>
      <c r="EA253" s="201"/>
      <c r="EB253" s="201"/>
      <c r="EC253" s="201"/>
      <c r="ED253" s="201"/>
      <c r="EE253" s="201"/>
      <c r="EF253" s="201"/>
    </row>
    <row r="254" spans="1:136" s="24" customFormat="1" ht="15.75" hidden="1" customHeight="1" x14ac:dyDescent="0.3">
      <c r="A254" s="584">
        <v>422</v>
      </c>
      <c r="B254" s="584"/>
      <c r="C254" s="584"/>
      <c r="D254" s="585" t="s">
        <v>11</v>
      </c>
      <c r="E254" s="585"/>
      <c r="F254" s="585"/>
      <c r="G254" s="585"/>
      <c r="H254" s="22">
        <f t="shared" si="1067"/>
        <v>0</v>
      </c>
      <c r="I254" s="55"/>
      <c r="J254" s="289"/>
      <c r="K254" s="56"/>
      <c r="L254" s="56"/>
      <c r="M254" s="56"/>
      <c r="N254" s="56"/>
      <c r="O254" s="308"/>
      <c r="P254" s="213"/>
      <c r="Q254" s="213"/>
      <c r="R254" s="213"/>
      <c r="S254" s="213"/>
      <c r="T254" s="23">
        <f t="shared" si="1070"/>
        <v>0</v>
      </c>
      <c r="U254" s="55"/>
      <c r="V254" s="289"/>
      <c r="W254" s="56"/>
      <c r="X254" s="56"/>
      <c r="Y254" s="56"/>
      <c r="Z254" s="56"/>
      <c r="AA254" s="56"/>
      <c r="AB254" s="56"/>
      <c r="AC254" s="56"/>
      <c r="AD254" s="56"/>
      <c r="AE254" s="57"/>
      <c r="AF254" s="479">
        <f t="shared" si="1071"/>
        <v>0</v>
      </c>
      <c r="AG254" s="55"/>
      <c r="AH254" s="289"/>
      <c r="AI254" s="56"/>
      <c r="AJ254" s="56"/>
      <c r="AK254" s="56"/>
      <c r="AL254" s="56"/>
      <c r="AM254" s="56"/>
      <c r="AN254" s="56"/>
      <c r="AO254" s="56"/>
      <c r="AP254" s="56"/>
      <c r="AQ254" s="57"/>
      <c r="AR254" s="183"/>
      <c r="AS254" s="107"/>
      <c r="AT254" s="107"/>
      <c r="AU254" s="107"/>
      <c r="AV254" s="107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</row>
    <row r="255" spans="1:136" s="24" customFormat="1" ht="29.25" hidden="1" customHeight="1" x14ac:dyDescent="0.3">
      <c r="A255" s="584">
        <v>424</v>
      </c>
      <c r="B255" s="584"/>
      <c r="C255" s="584"/>
      <c r="D255" s="585" t="s">
        <v>46</v>
      </c>
      <c r="E255" s="585"/>
      <c r="F255" s="585"/>
      <c r="G255" s="585"/>
      <c r="H255" s="22">
        <f t="shared" si="1067"/>
        <v>0</v>
      </c>
      <c r="I255" s="55"/>
      <c r="J255" s="289"/>
      <c r="K255" s="56"/>
      <c r="L255" s="56"/>
      <c r="M255" s="56"/>
      <c r="N255" s="56"/>
      <c r="O255" s="308"/>
      <c r="P255" s="213"/>
      <c r="Q255" s="213"/>
      <c r="R255" s="213"/>
      <c r="S255" s="213"/>
      <c r="T255" s="23">
        <f t="shared" si="1070"/>
        <v>0</v>
      </c>
      <c r="U255" s="55"/>
      <c r="V255" s="289"/>
      <c r="W255" s="56"/>
      <c r="X255" s="56"/>
      <c r="Y255" s="56"/>
      <c r="Z255" s="56"/>
      <c r="AA255" s="56"/>
      <c r="AB255" s="56"/>
      <c r="AC255" s="56"/>
      <c r="AD255" s="56"/>
      <c r="AE255" s="57"/>
      <c r="AF255" s="479">
        <f t="shared" si="1071"/>
        <v>0</v>
      </c>
      <c r="AG255" s="55"/>
      <c r="AH255" s="289"/>
      <c r="AI255" s="56"/>
      <c r="AJ255" s="56"/>
      <c r="AK255" s="56"/>
      <c r="AL255" s="56"/>
      <c r="AM255" s="56"/>
      <c r="AN255" s="56"/>
      <c r="AO255" s="56"/>
      <c r="AP255" s="56"/>
      <c r="AQ255" s="57"/>
      <c r="AR255" s="183"/>
      <c r="AS255" s="107"/>
      <c r="AT255" s="107"/>
      <c r="AU255" s="107"/>
      <c r="AV255" s="107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97"/>
      <c r="BQ255" s="197"/>
      <c r="BR255" s="197"/>
      <c r="BS255" s="197"/>
      <c r="BT255" s="197"/>
      <c r="BU255" s="197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  <c r="CF255" s="197"/>
      <c r="CG255" s="197"/>
      <c r="CH255" s="197"/>
      <c r="CI255" s="197"/>
      <c r="CJ255" s="197"/>
      <c r="CK255" s="197"/>
      <c r="CL255" s="197"/>
      <c r="CM255" s="197"/>
      <c r="CN255" s="197"/>
      <c r="CO255" s="197"/>
      <c r="CP255" s="197"/>
      <c r="CQ255" s="197"/>
      <c r="CR255" s="197"/>
      <c r="CS255" s="197"/>
      <c r="CT255" s="197"/>
      <c r="CU255" s="197"/>
      <c r="CV255" s="197"/>
      <c r="CW255" s="197"/>
      <c r="CX255" s="197"/>
      <c r="CY255" s="197"/>
      <c r="CZ255" s="197"/>
      <c r="DA255" s="197"/>
      <c r="DB255" s="197"/>
      <c r="DC255" s="197"/>
      <c r="DD255" s="197"/>
      <c r="DE255" s="197"/>
      <c r="DF255" s="197"/>
      <c r="DG255" s="197"/>
      <c r="DH255" s="197"/>
      <c r="DI255" s="197"/>
      <c r="DJ255" s="197"/>
      <c r="DK255" s="197"/>
      <c r="DL255" s="197"/>
      <c r="DM255" s="197"/>
      <c r="DN255" s="197"/>
      <c r="DO255" s="197"/>
      <c r="DP255" s="197"/>
      <c r="DQ255" s="197"/>
      <c r="DR255" s="197"/>
      <c r="DS255" s="197"/>
      <c r="DT255" s="197"/>
      <c r="DU255" s="197"/>
      <c r="DV255" s="197"/>
      <c r="DW255" s="197"/>
      <c r="DX255" s="197"/>
      <c r="DY255" s="197"/>
      <c r="DZ255" s="197"/>
      <c r="EA255" s="197"/>
      <c r="EB255" s="197"/>
      <c r="EC255" s="197"/>
      <c r="ED255" s="197"/>
      <c r="EE255" s="197"/>
      <c r="EF255" s="197"/>
    </row>
    <row r="256" spans="1:136" s="45" customFormat="1" ht="15.75" hidden="1" customHeight="1" x14ac:dyDescent="0.3">
      <c r="I256" s="58"/>
      <c r="J256" s="58"/>
      <c r="K256" s="58"/>
      <c r="L256" s="58"/>
      <c r="M256" s="58"/>
      <c r="N256" s="58"/>
      <c r="O256" s="58"/>
      <c r="P256" s="213"/>
      <c r="Q256" s="213"/>
      <c r="R256" s="213"/>
      <c r="S256" s="213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203"/>
      <c r="AS256" s="108"/>
      <c r="AT256" s="108"/>
      <c r="AU256" s="108"/>
      <c r="AV256" s="108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  <c r="BI256" s="202"/>
      <c r="BJ256" s="202"/>
      <c r="BK256" s="202"/>
      <c r="BL256" s="202"/>
      <c r="BM256" s="202"/>
      <c r="BN256" s="202"/>
      <c r="BO256" s="202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</row>
    <row r="257" spans="1:136" s="45" customFormat="1" ht="15.75" hidden="1" customHeight="1" x14ac:dyDescent="0.3">
      <c r="I257" s="58"/>
      <c r="J257" s="58"/>
      <c r="K257" s="58"/>
      <c r="L257" s="58"/>
      <c r="M257" s="58"/>
      <c r="N257" s="58"/>
      <c r="O257" s="58"/>
      <c r="P257" s="213"/>
      <c r="Q257" s="213"/>
      <c r="R257" s="213"/>
      <c r="S257" s="213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203"/>
      <c r="AS257" s="108"/>
      <c r="AT257" s="108"/>
      <c r="AU257" s="108"/>
      <c r="AV257" s="108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  <c r="BI257" s="202"/>
      <c r="BJ257" s="202"/>
      <c r="BK257" s="202"/>
      <c r="BL257" s="202"/>
      <c r="BM257" s="202"/>
      <c r="BN257" s="202"/>
      <c r="BO257" s="202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</row>
    <row r="258" spans="1:136" s="24" customFormat="1" ht="15.75" hidden="1" customHeight="1" x14ac:dyDescent="0.3">
      <c r="A258" s="36"/>
      <c r="B258" s="36"/>
      <c r="C258" s="36"/>
      <c r="D258" s="25"/>
      <c r="E258" s="25"/>
      <c r="F258" s="25"/>
      <c r="G258" s="25"/>
      <c r="H258" s="22"/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/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/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24" customFormat="1" ht="29.25" hidden="1" customHeight="1" x14ac:dyDescent="0.3">
      <c r="A259" s="584"/>
      <c r="B259" s="584"/>
      <c r="C259" s="584"/>
      <c r="D259" s="585"/>
      <c r="E259" s="585"/>
      <c r="F259" s="585"/>
      <c r="G259" s="601"/>
      <c r="H259" s="22"/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/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/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214"/>
      <c r="AT259" s="214"/>
      <c r="AU259" s="184"/>
      <c r="AV259" s="184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32" customFormat="1" ht="29.25" hidden="1" customHeight="1" x14ac:dyDescent="0.3">
      <c r="A260" s="26"/>
      <c r="B260" s="26"/>
      <c r="C260" s="26"/>
      <c r="D260" s="27"/>
      <c r="E260" s="27"/>
      <c r="F260" s="27"/>
      <c r="G260" s="27"/>
      <c r="H260" s="28"/>
      <c r="I260" s="29"/>
      <c r="J260" s="290"/>
      <c r="K260" s="30"/>
      <c r="L260" s="30"/>
      <c r="M260" s="30"/>
      <c r="N260" s="30"/>
      <c r="O260" s="92"/>
      <c r="P260" s="213"/>
      <c r="Q260" s="213"/>
      <c r="R260" s="213"/>
      <c r="S260" s="213"/>
      <c r="T260" s="28"/>
      <c r="U260" s="29"/>
      <c r="V260" s="290"/>
      <c r="W260" s="30"/>
      <c r="X260" s="30"/>
      <c r="Y260" s="30"/>
      <c r="Z260" s="30"/>
      <c r="AA260" s="30"/>
      <c r="AB260" s="30"/>
      <c r="AC260" s="30"/>
      <c r="AD260" s="30"/>
      <c r="AE260" s="31"/>
      <c r="AF260" s="109"/>
      <c r="AG260" s="29"/>
      <c r="AH260" s="290"/>
      <c r="AI260" s="30"/>
      <c r="AJ260" s="30"/>
      <c r="AK260" s="30"/>
      <c r="AL260" s="30"/>
      <c r="AM260" s="30"/>
      <c r="AN260" s="30"/>
      <c r="AO260" s="30"/>
      <c r="AP260" s="30"/>
      <c r="AQ260" s="31"/>
      <c r="AR260" s="183"/>
      <c r="AS260" s="196"/>
      <c r="AT260" s="196"/>
      <c r="AU260" s="438"/>
      <c r="AV260" s="43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</row>
    <row r="261" spans="1:136" s="16" customFormat="1" ht="28.5" hidden="1" customHeight="1" x14ac:dyDescent="0.3">
      <c r="A261" s="599"/>
      <c r="B261" s="599"/>
      <c r="C261" s="599"/>
      <c r="D261" s="604"/>
      <c r="E261" s="604"/>
      <c r="F261" s="604"/>
      <c r="G261" s="605"/>
      <c r="H261" s="15">
        <f t="shared" ref="H261:H278" si="1092">SUM(I261:S261)</f>
        <v>0</v>
      </c>
      <c r="I261" s="47">
        <f>I262</f>
        <v>0</v>
      </c>
      <c r="J261" s="286">
        <f>J262</f>
        <v>0</v>
      </c>
      <c r="K261" s="48">
        <f t="shared" ref="K261:O261" si="1093">K262</f>
        <v>0</v>
      </c>
      <c r="L261" s="48">
        <f t="shared" si="1093"/>
        <v>0</v>
      </c>
      <c r="M261" s="48">
        <f t="shared" si="1093"/>
        <v>0</v>
      </c>
      <c r="N261" s="48">
        <f t="shared" si="1093"/>
        <v>0</v>
      </c>
      <c r="O261" s="305">
        <f t="shared" si="1093"/>
        <v>0</v>
      </c>
      <c r="P261" s="213"/>
      <c r="Q261" s="213"/>
      <c r="R261" s="213"/>
      <c r="S261" s="213"/>
      <c r="T261" s="15">
        <f t="shared" ref="T261:T278" si="1094">SUM(U261:AE261)</f>
        <v>0</v>
      </c>
      <c r="U261" s="47"/>
      <c r="V261" s="286"/>
      <c r="W261" s="215"/>
      <c r="X261" s="215"/>
      <c r="Y261" s="215"/>
      <c r="Z261" s="215"/>
      <c r="AA261" s="215"/>
      <c r="AB261" s="215"/>
      <c r="AC261" s="215"/>
      <c r="AD261" s="215"/>
      <c r="AE261" s="216"/>
      <c r="AF261" s="476">
        <f t="shared" ref="AF261:AF278" si="1095">SUM(AG261:AQ261)</f>
        <v>0</v>
      </c>
      <c r="AG261" s="217"/>
      <c r="AH261" s="292"/>
      <c r="AI261" s="215">
        <f t="shared" ref="AI261:AQ261" si="1096">AI262</f>
        <v>0</v>
      </c>
      <c r="AJ261" s="215">
        <f t="shared" si="1096"/>
        <v>0</v>
      </c>
      <c r="AK261" s="215">
        <f t="shared" si="1096"/>
        <v>0</v>
      </c>
      <c r="AL261" s="215">
        <f t="shared" si="1096"/>
        <v>0</v>
      </c>
      <c r="AM261" s="215">
        <f t="shared" si="1096"/>
        <v>0</v>
      </c>
      <c r="AN261" s="215">
        <f t="shared" si="1096"/>
        <v>0</v>
      </c>
      <c r="AO261" s="215">
        <f t="shared" si="1096"/>
        <v>0</v>
      </c>
      <c r="AP261" s="215">
        <f t="shared" si="1096"/>
        <v>0</v>
      </c>
      <c r="AQ261" s="216">
        <f t="shared" si="1096"/>
        <v>0</v>
      </c>
      <c r="AR261" s="183"/>
      <c r="AS261" s="196"/>
      <c r="AT261" s="196"/>
      <c r="AU261" s="438"/>
      <c r="AV261" s="438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4"/>
      <c r="BN261" s="184"/>
      <c r="BO261" s="184"/>
      <c r="BP261" s="199"/>
      <c r="BQ261" s="199"/>
      <c r="BR261" s="199"/>
      <c r="BS261" s="199"/>
      <c r="BT261" s="199"/>
      <c r="BU261" s="199"/>
      <c r="BV261" s="199"/>
      <c r="BW261" s="199"/>
      <c r="BX261" s="199"/>
      <c r="BY261" s="199"/>
      <c r="BZ261" s="199"/>
      <c r="CA261" s="199"/>
      <c r="CB261" s="199"/>
      <c r="CC261" s="199"/>
      <c r="CD261" s="199"/>
      <c r="CE261" s="199"/>
      <c r="CF261" s="199"/>
      <c r="CG261" s="199"/>
      <c r="CH261" s="199"/>
      <c r="CI261" s="199"/>
      <c r="CJ261" s="199"/>
      <c r="CK261" s="199"/>
      <c r="CL261" s="199"/>
      <c r="CM261" s="199"/>
      <c r="CN261" s="199"/>
      <c r="CO261" s="199"/>
      <c r="CP261" s="199"/>
      <c r="CQ261" s="199"/>
      <c r="CR261" s="199"/>
      <c r="CS261" s="199"/>
      <c r="CT261" s="199"/>
      <c r="CU261" s="199"/>
      <c r="CV261" s="199"/>
      <c r="CW261" s="199"/>
      <c r="CX261" s="199"/>
      <c r="CY261" s="199"/>
      <c r="CZ261" s="199"/>
      <c r="DA261" s="199"/>
      <c r="DB261" s="199"/>
      <c r="DC261" s="199"/>
      <c r="DD261" s="199"/>
      <c r="DE261" s="199"/>
      <c r="DF261" s="199"/>
      <c r="DG261" s="199"/>
      <c r="DH261" s="199"/>
      <c r="DI261" s="199"/>
      <c r="DJ261" s="199"/>
      <c r="DK261" s="199"/>
      <c r="DL261" s="199"/>
      <c r="DM261" s="199"/>
      <c r="DN261" s="199"/>
      <c r="DO261" s="199"/>
      <c r="DP261" s="199"/>
      <c r="DQ261" s="199"/>
      <c r="DR261" s="199"/>
      <c r="DS261" s="199"/>
      <c r="DT261" s="199"/>
      <c r="DU261" s="199"/>
      <c r="DV261" s="199"/>
      <c r="DW261" s="199"/>
      <c r="DX261" s="199"/>
      <c r="DY261" s="199"/>
      <c r="DZ261" s="199"/>
      <c r="EA261" s="199"/>
      <c r="EB261" s="199"/>
      <c r="EC261" s="199"/>
      <c r="ED261" s="199"/>
      <c r="EE261" s="199"/>
      <c r="EF261" s="199"/>
    </row>
    <row r="262" spans="1:136" s="18" customFormat="1" ht="28.5" hidden="1" customHeight="1" x14ac:dyDescent="0.3">
      <c r="A262" s="600"/>
      <c r="B262" s="600"/>
      <c r="C262" s="600"/>
      <c r="D262" s="602"/>
      <c r="E262" s="602"/>
      <c r="F262" s="602"/>
      <c r="G262" s="603"/>
      <c r="H262" s="17">
        <f t="shared" si="1092"/>
        <v>0</v>
      </c>
      <c r="I262" s="49">
        <f>I263+I275</f>
        <v>0</v>
      </c>
      <c r="J262" s="287">
        <f>J263+J275</f>
        <v>0</v>
      </c>
      <c r="K262" s="50">
        <f t="shared" ref="K262:N262" si="1097">K263+K275</f>
        <v>0</v>
      </c>
      <c r="L262" s="50">
        <f t="shared" si="1097"/>
        <v>0</v>
      </c>
      <c r="M262" s="50">
        <f t="shared" si="1097"/>
        <v>0</v>
      </c>
      <c r="N262" s="50">
        <f t="shared" si="1097"/>
        <v>0</v>
      </c>
      <c r="O262" s="306">
        <f t="shared" ref="O262" si="1098">O263+O275</f>
        <v>0</v>
      </c>
      <c r="P262" s="213"/>
      <c r="Q262" s="213"/>
      <c r="R262" s="213"/>
      <c r="S262" s="213"/>
      <c r="T262" s="17">
        <f t="shared" si="1094"/>
        <v>0</v>
      </c>
      <c r="U262" s="49"/>
      <c r="V262" s="287"/>
      <c r="W262" s="50"/>
      <c r="X262" s="50"/>
      <c r="Y262" s="50"/>
      <c r="Z262" s="50"/>
      <c r="AA262" s="50"/>
      <c r="AB262" s="50"/>
      <c r="AC262" s="50"/>
      <c r="AD262" s="50"/>
      <c r="AE262" s="51"/>
      <c r="AF262" s="477">
        <f t="shared" si="1095"/>
        <v>0</v>
      </c>
      <c r="AG262" s="49"/>
      <c r="AH262" s="287"/>
      <c r="AI262" s="50">
        <f t="shared" ref="AI262:AQ262" si="1099">AI263+AI275</f>
        <v>0</v>
      </c>
      <c r="AJ262" s="50">
        <f t="shared" si="1099"/>
        <v>0</v>
      </c>
      <c r="AK262" s="50">
        <f t="shared" si="1099"/>
        <v>0</v>
      </c>
      <c r="AL262" s="50">
        <f t="shared" si="1099"/>
        <v>0</v>
      </c>
      <c r="AM262" s="50">
        <f t="shared" ref="AM262" si="1100">AM263+AM275</f>
        <v>0</v>
      </c>
      <c r="AN262" s="50">
        <f t="shared" si="1099"/>
        <v>0</v>
      </c>
      <c r="AO262" s="50">
        <f t="shared" si="1099"/>
        <v>0</v>
      </c>
      <c r="AP262" s="50">
        <f t="shared" si="1099"/>
        <v>0</v>
      </c>
      <c r="AQ262" s="51">
        <f t="shared" si="1099"/>
        <v>0</v>
      </c>
      <c r="AR262" s="183"/>
      <c r="AS262" s="124"/>
      <c r="AT262" s="124"/>
      <c r="AU262" s="124"/>
      <c r="AV262" s="124"/>
      <c r="AW262" s="193"/>
      <c r="AX262" s="193"/>
      <c r="AY262" s="193"/>
      <c r="AZ262" s="193"/>
      <c r="BA262" s="193"/>
      <c r="BB262" s="193"/>
      <c r="BC262" s="193"/>
      <c r="BD262" s="193"/>
      <c r="BE262" s="193"/>
      <c r="BF262" s="193"/>
      <c r="BG262" s="193"/>
      <c r="BH262" s="193"/>
      <c r="BI262" s="193"/>
      <c r="BJ262" s="193"/>
      <c r="BK262" s="193"/>
      <c r="BL262" s="193"/>
      <c r="BM262" s="193"/>
      <c r="BN262" s="193"/>
      <c r="BO262" s="193"/>
      <c r="BP262" s="200"/>
      <c r="BQ262" s="200"/>
      <c r="BR262" s="200"/>
      <c r="BS262" s="200"/>
      <c r="BT262" s="200"/>
      <c r="BU262" s="200"/>
      <c r="BV262" s="200"/>
      <c r="BW262" s="200"/>
      <c r="BX262" s="200"/>
      <c r="BY262" s="200"/>
      <c r="BZ262" s="200"/>
      <c r="CA262" s="200"/>
      <c r="CB262" s="200"/>
      <c r="CC262" s="200"/>
      <c r="CD262" s="200"/>
      <c r="CE262" s="200"/>
      <c r="CF262" s="200"/>
      <c r="CG262" s="200"/>
      <c r="CH262" s="200"/>
      <c r="CI262" s="200"/>
      <c r="CJ262" s="200"/>
      <c r="CK262" s="200"/>
      <c r="CL262" s="200"/>
      <c r="CM262" s="200"/>
      <c r="CN262" s="200"/>
      <c r="CO262" s="200"/>
      <c r="CP262" s="200"/>
      <c r="CQ262" s="200"/>
      <c r="CR262" s="200"/>
      <c r="CS262" s="200"/>
      <c r="CT262" s="200"/>
      <c r="CU262" s="200"/>
      <c r="CV262" s="200"/>
      <c r="CW262" s="200"/>
      <c r="CX262" s="200"/>
      <c r="CY262" s="200"/>
      <c r="CZ262" s="200"/>
      <c r="DA262" s="200"/>
      <c r="DB262" s="200"/>
      <c r="DC262" s="200"/>
      <c r="DD262" s="200"/>
      <c r="DE262" s="200"/>
      <c r="DF262" s="200"/>
      <c r="DG262" s="200"/>
      <c r="DH262" s="200"/>
      <c r="DI262" s="200"/>
      <c r="DJ262" s="200"/>
      <c r="DK262" s="200"/>
      <c r="DL262" s="200"/>
      <c r="DM262" s="200"/>
      <c r="DN262" s="200"/>
      <c r="DO262" s="200"/>
      <c r="DP262" s="200"/>
      <c r="DQ262" s="200"/>
      <c r="DR262" s="200"/>
      <c r="DS262" s="200"/>
      <c r="DT262" s="200"/>
      <c r="DU262" s="200"/>
      <c r="DV262" s="200"/>
      <c r="DW262" s="200"/>
      <c r="DX262" s="200"/>
      <c r="DY262" s="200"/>
      <c r="DZ262" s="200"/>
      <c r="EA262" s="200"/>
      <c r="EB262" s="200"/>
      <c r="EC262" s="200"/>
      <c r="ED262" s="200"/>
      <c r="EE262" s="200"/>
      <c r="EF262" s="200"/>
    </row>
    <row r="263" spans="1:136" s="18" customFormat="1" ht="15.75" hidden="1" customHeight="1" x14ac:dyDescent="0.3">
      <c r="A263" s="20">
        <v>3</v>
      </c>
      <c r="C263" s="37"/>
      <c r="D263" s="594" t="s">
        <v>16</v>
      </c>
      <c r="E263" s="594"/>
      <c r="F263" s="594"/>
      <c r="G263" s="593"/>
      <c r="H263" s="19">
        <f t="shared" si="1092"/>
        <v>0</v>
      </c>
      <c r="I263" s="52">
        <f>I264+I268+I273</f>
        <v>0</v>
      </c>
      <c r="J263" s="288">
        <f>J264+J268+J273</f>
        <v>0</v>
      </c>
      <c r="K263" s="53">
        <f t="shared" ref="K263:N263" si="1101">K264+K268+K273</f>
        <v>0</v>
      </c>
      <c r="L263" s="53">
        <f t="shared" si="1101"/>
        <v>0</v>
      </c>
      <c r="M263" s="53">
        <f t="shared" si="1101"/>
        <v>0</v>
      </c>
      <c r="N263" s="53">
        <f t="shared" si="1101"/>
        <v>0</v>
      </c>
      <c r="O263" s="307">
        <f t="shared" ref="O263" si="1102">O264+O268+O273</f>
        <v>0</v>
      </c>
      <c r="P263" s="213"/>
      <c r="Q263" s="213"/>
      <c r="R263" s="213"/>
      <c r="S263" s="213"/>
      <c r="T263" s="19">
        <f t="shared" si="1094"/>
        <v>0</v>
      </c>
      <c r="U263" s="52"/>
      <c r="V263" s="288"/>
      <c r="W263" s="53"/>
      <c r="X263" s="53"/>
      <c r="Y263" s="53"/>
      <c r="Z263" s="53"/>
      <c r="AA263" s="53"/>
      <c r="AB263" s="53"/>
      <c r="AC263" s="53"/>
      <c r="AD263" s="53"/>
      <c r="AE263" s="54"/>
      <c r="AF263" s="478">
        <f t="shared" si="1095"/>
        <v>0</v>
      </c>
      <c r="AG263" s="52"/>
      <c r="AH263" s="288"/>
      <c r="AI263" s="53">
        <f t="shared" ref="AI263:AQ263" si="1103">AI264+AI268+AI273</f>
        <v>0</v>
      </c>
      <c r="AJ263" s="53">
        <f t="shared" si="1103"/>
        <v>0</v>
      </c>
      <c r="AK263" s="53">
        <f t="shared" si="1103"/>
        <v>0</v>
      </c>
      <c r="AL263" s="53">
        <f t="shared" si="1103"/>
        <v>0</v>
      </c>
      <c r="AM263" s="53">
        <f t="shared" ref="AM263" si="1104">AM264+AM268+AM273</f>
        <v>0</v>
      </c>
      <c r="AN263" s="53">
        <f t="shared" si="1103"/>
        <v>0</v>
      </c>
      <c r="AO263" s="53">
        <f t="shared" si="1103"/>
        <v>0</v>
      </c>
      <c r="AP263" s="53">
        <f t="shared" si="1103"/>
        <v>0</v>
      </c>
      <c r="AQ263" s="54">
        <f t="shared" si="1103"/>
        <v>0</v>
      </c>
      <c r="AR263" s="183"/>
      <c r="AS263" s="108"/>
      <c r="AT263" s="108"/>
      <c r="AU263" s="108"/>
      <c r="AV263" s="108"/>
      <c r="AW263" s="193"/>
      <c r="AX263" s="193"/>
      <c r="AY263" s="193"/>
      <c r="AZ263" s="193"/>
      <c r="BA263" s="193"/>
      <c r="BB263" s="193"/>
      <c r="BC263" s="193"/>
      <c r="BD263" s="193"/>
      <c r="BE263" s="193"/>
      <c r="BF263" s="193"/>
      <c r="BG263" s="193"/>
      <c r="BH263" s="193"/>
      <c r="BI263" s="193"/>
      <c r="BJ263" s="193"/>
      <c r="BK263" s="193"/>
      <c r="BL263" s="193"/>
      <c r="BM263" s="193"/>
      <c r="BN263" s="193"/>
      <c r="BO263" s="193"/>
      <c r="BP263" s="200"/>
      <c r="BQ263" s="200"/>
      <c r="BR263" s="200"/>
      <c r="BS263" s="200"/>
      <c r="BT263" s="200"/>
      <c r="BU263" s="200"/>
      <c r="BV263" s="200"/>
      <c r="BW263" s="200"/>
      <c r="BX263" s="200"/>
      <c r="BY263" s="200"/>
      <c r="BZ263" s="200"/>
      <c r="CA263" s="200"/>
      <c r="CB263" s="200"/>
      <c r="CC263" s="200"/>
      <c r="CD263" s="200"/>
      <c r="CE263" s="200"/>
      <c r="CF263" s="200"/>
      <c r="CG263" s="200"/>
      <c r="CH263" s="200"/>
      <c r="CI263" s="200"/>
      <c r="CJ263" s="200"/>
      <c r="CK263" s="200"/>
      <c r="CL263" s="200"/>
      <c r="CM263" s="200"/>
      <c r="CN263" s="200"/>
      <c r="CO263" s="200"/>
      <c r="CP263" s="200"/>
      <c r="CQ263" s="200"/>
      <c r="CR263" s="200"/>
      <c r="CS263" s="200"/>
      <c r="CT263" s="200"/>
      <c r="CU263" s="200"/>
      <c r="CV263" s="200"/>
      <c r="CW263" s="200"/>
      <c r="CX263" s="200"/>
      <c r="CY263" s="200"/>
      <c r="CZ263" s="200"/>
      <c r="DA263" s="200"/>
      <c r="DB263" s="200"/>
      <c r="DC263" s="200"/>
      <c r="DD263" s="200"/>
      <c r="DE263" s="200"/>
      <c r="DF263" s="200"/>
      <c r="DG263" s="200"/>
      <c r="DH263" s="200"/>
      <c r="DI263" s="200"/>
      <c r="DJ263" s="200"/>
      <c r="DK263" s="200"/>
      <c r="DL263" s="200"/>
      <c r="DM263" s="200"/>
      <c r="DN263" s="200"/>
      <c r="DO263" s="200"/>
      <c r="DP263" s="200"/>
      <c r="DQ263" s="200"/>
      <c r="DR263" s="200"/>
      <c r="DS263" s="200"/>
      <c r="DT263" s="200"/>
      <c r="DU263" s="200"/>
      <c r="DV263" s="200"/>
      <c r="DW263" s="200"/>
      <c r="DX263" s="200"/>
      <c r="DY263" s="200"/>
      <c r="DZ263" s="200"/>
      <c r="EA263" s="200"/>
      <c r="EB263" s="200"/>
      <c r="EC263" s="200"/>
      <c r="ED263" s="200"/>
      <c r="EE263" s="200"/>
      <c r="EF263" s="200"/>
    </row>
    <row r="264" spans="1:136" s="21" customFormat="1" ht="15.75" hidden="1" customHeight="1" x14ac:dyDescent="0.3">
      <c r="A264" s="595">
        <v>31</v>
      </c>
      <c r="B264" s="595"/>
      <c r="C264" s="35"/>
      <c r="D264" s="592" t="s">
        <v>0</v>
      </c>
      <c r="E264" s="592"/>
      <c r="F264" s="592"/>
      <c r="G264" s="593"/>
      <c r="H264" s="19">
        <f t="shared" si="1092"/>
        <v>0</v>
      </c>
      <c r="I264" s="52">
        <f>SUM(I265:I267)</f>
        <v>0</v>
      </c>
      <c r="J264" s="288">
        <f>SUM(J265:J267)</f>
        <v>0</v>
      </c>
      <c r="K264" s="53">
        <f t="shared" ref="K264:N264" si="1105">SUM(K265:K267)</f>
        <v>0</v>
      </c>
      <c r="L264" s="53">
        <f t="shared" si="1105"/>
        <v>0</v>
      </c>
      <c r="M264" s="53">
        <f t="shared" si="1105"/>
        <v>0</v>
      </c>
      <c r="N264" s="53">
        <f t="shared" si="1105"/>
        <v>0</v>
      </c>
      <c r="O264" s="307">
        <f t="shared" ref="O264" si="1106">SUM(O265:O267)</f>
        <v>0</v>
      </c>
      <c r="P264" s="213"/>
      <c r="Q264" s="213"/>
      <c r="R264" s="213"/>
      <c r="S264" s="213"/>
      <c r="T264" s="19">
        <f t="shared" si="1094"/>
        <v>0</v>
      </c>
      <c r="U264" s="52"/>
      <c r="V264" s="288"/>
      <c r="W264" s="53"/>
      <c r="X264" s="53"/>
      <c r="Y264" s="53"/>
      <c r="Z264" s="53"/>
      <c r="AA264" s="53"/>
      <c r="AB264" s="53"/>
      <c r="AC264" s="53"/>
      <c r="AD264" s="53"/>
      <c r="AE264" s="54"/>
      <c r="AF264" s="478">
        <f t="shared" si="1095"/>
        <v>0</v>
      </c>
      <c r="AG264" s="52"/>
      <c r="AH264" s="288"/>
      <c r="AI264" s="53">
        <f t="shared" ref="AI264:AQ264" si="1107">SUM(AI265:AI267)</f>
        <v>0</v>
      </c>
      <c r="AJ264" s="53">
        <f t="shared" si="1107"/>
        <v>0</v>
      </c>
      <c r="AK264" s="53">
        <f t="shared" si="1107"/>
        <v>0</v>
      </c>
      <c r="AL264" s="53">
        <f t="shared" si="1107"/>
        <v>0</v>
      </c>
      <c r="AM264" s="53">
        <f t="shared" ref="AM264" si="1108">SUM(AM265:AM267)</f>
        <v>0</v>
      </c>
      <c r="AN264" s="53">
        <f t="shared" si="1107"/>
        <v>0</v>
      </c>
      <c r="AO264" s="53">
        <f t="shared" si="1107"/>
        <v>0</v>
      </c>
      <c r="AP264" s="53">
        <f t="shared" si="1107"/>
        <v>0</v>
      </c>
      <c r="AQ264" s="54">
        <f t="shared" si="1107"/>
        <v>0</v>
      </c>
      <c r="AR264" s="183"/>
      <c r="AS264" s="108"/>
      <c r="AT264" s="108"/>
      <c r="AU264" s="108"/>
      <c r="AV264" s="108"/>
      <c r="AW264" s="124"/>
      <c r="AX264" s="124"/>
      <c r="AY264" s="124"/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4"/>
      <c r="BK264" s="124"/>
      <c r="BL264" s="124"/>
      <c r="BM264" s="124"/>
      <c r="BN264" s="124"/>
      <c r="BO264" s="124"/>
      <c r="BP264" s="201"/>
      <c r="BQ264" s="201"/>
      <c r="BR264" s="201"/>
      <c r="BS264" s="201"/>
      <c r="BT264" s="201"/>
      <c r="BU264" s="201"/>
      <c r="BV264" s="201"/>
      <c r="BW264" s="201"/>
      <c r="BX264" s="201"/>
      <c r="BY264" s="201"/>
      <c r="BZ264" s="201"/>
      <c r="CA264" s="201"/>
      <c r="CB264" s="201"/>
      <c r="CC264" s="201"/>
      <c r="CD264" s="201"/>
      <c r="CE264" s="201"/>
      <c r="CF264" s="201"/>
      <c r="CG264" s="201"/>
      <c r="CH264" s="201"/>
      <c r="CI264" s="201"/>
      <c r="CJ264" s="201"/>
      <c r="CK264" s="201"/>
      <c r="CL264" s="201"/>
      <c r="CM264" s="201"/>
      <c r="CN264" s="201"/>
      <c r="CO264" s="201"/>
      <c r="CP264" s="201"/>
      <c r="CQ264" s="201"/>
      <c r="CR264" s="201"/>
      <c r="CS264" s="201"/>
      <c r="CT264" s="201"/>
      <c r="CU264" s="201"/>
      <c r="CV264" s="201"/>
      <c r="CW264" s="201"/>
      <c r="CX264" s="201"/>
      <c r="CY264" s="201"/>
      <c r="CZ264" s="201"/>
      <c r="DA264" s="201"/>
      <c r="DB264" s="201"/>
      <c r="DC264" s="201"/>
      <c r="DD264" s="201"/>
      <c r="DE264" s="201"/>
      <c r="DF264" s="201"/>
      <c r="DG264" s="201"/>
      <c r="DH264" s="201"/>
      <c r="DI264" s="201"/>
      <c r="DJ264" s="201"/>
      <c r="DK264" s="201"/>
      <c r="DL264" s="201"/>
      <c r="DM264" s="201"/>
      <c r="DN264" s="201"/>
      <c r="DO264" s="201"/>
      <c r="DP264" s="201"/>
      <c r="DQ264" s="201"/>
      <c r="DR264" s="201"/>
      <c r="DS264" s="201"/>
      <c r="DT264" s="201"/>
      <c r="DU264" s="201"/>
      <c r="DV264" s="201"/>
      <c r="DW264" s="201"/>
      <c r="DX264" s="201"/>
      <c r="DY264" s="201"/>
      <c r="DZ264" s="201"/>
      <c r="EA264" s="201"/>
      <c r="EB264" s="201"/>
      <c r="EC264" s="201"/>
      <c r="ED264" s="201"/>
      <c r="EE264" s="201"/>
      <c r="EF264" s="201"/>
    </row>
    <row r="265" spans="1:136" s="24" customFormat="1" ht="15.75" hidden="1" customHeight="1" x14ac:dyDescent="0.3">
      <c r="A265" s="584">
        <v>311</v>
      </c>
      <c r="B265" s="584"/>
      <c r="C265" s="584"/>
      <c r="D265" s="585" t="s">
        <v>1</v>
      </c>
      <c r="E265" s="585"/>
      <c r="F265" s="585"/>
      <c r="G265" s="585"/>
      <c r="H265" s="22">
        <f t="shared" si="1092"/>
        <v>0</v>
      </c>
      <c r="I265" s="55"/>
      <c r="J265" s="289"/>
      <c r="K265" s="56"/>
      <c r="L265" s="56"/>
      <c r="M265" s="56"/>
      <c r="N265" s="56"/>
      <c r="O265" s="308"/>
      <c r="P265" s="213"/>
      <c r="Q265" s="213"/>
      <c r="R265" s="213"/>
      <c r="S265" s="213"/>
      <c r="T265" s="23">
        <f t="shared" si="1094"/>
        <v>0</v>
      </c>
      <c r="U265" s="55"/>
      <c r="V265" s="289"/>
      <c r="W265" s="56"/>
      <c r="X265" s="56"/>
      <c r="Y265" s="56"/>
      <c r="Z265" s="56"/>
      <c r="AA265" s="56"/>
      <c r="AB265" s="56"/>
      <c r="AC265" s="56"/>
      <c r="AD265" s="56"/>
      <c r="AE265" s="57"/>
      <c r="AF265" s="479">
        <f t="shared" si="1095"/>
        <v>0</v>
      </c>
      <c r="AG265" s="55"/>
      <c r="AH265" s="289"/>
      <c r="AI265" s="56"/>
      <c r="AJ265" s="56"/>
      <c r="AK265" s="56"/>
      <c r="AL265" s="56"/>
      <c r="AM265" s="56"/>
      <c r="AN265" s="56"/>
      <c r="AO265" s="56"/>
      <c r="AP265" s="56"/>
      <c r="AQ265" s="57"/>
      <c r="AR265" s="183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</row>
    <row r="266" spans="1:136" s="24" customFormat="1" ht="15.75" hidden="1" customHeight="1" x14ac:dyDescent="0.3">
      <c r="A266" s="584">
        <v>312</v>
      </c>
      <c r="B266" s="584"/>
      <c r="C266" s="584"/>
      <c r="D266" s="585" t="s">
        <v>2</v>
      </c>
      <c r="E266" s="585"/>
      <c r="F266" s="585"/>
      <c r="G266" s="585"/>
      <c r="H266" s="22">
        <f t="shared" si="1092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1094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1095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24"/>
      <c r="AT266" s="124"/>
      <c r="AU266" s="124"/>
      <c r="AV266" s="124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24" customFormat="1" ht="15.75" hidden="1" customHeight="1" x14ac:dyDescent="0.3">
      <c r="A267" s="584">
        <v>313</v>
      </c>
      <c r="B267" s="584"/>
      <c r="C267" s="584"/>
      <c r="D267" s="585" t="s">
        <v>3</v>
      </c>
      <c r="E267" s="585"/>
      <c r="F267" s="585"/>
      <c r="G267" s="585"/>
      <c r="H267" s="22">
        <f t="shared" si="1092"/>
        <v>0</v>
      </c>
      <c r="I267" s="55"/>
      <c r="J267" s="289"/>
      <c r="K267" s="56"/>
      <c r="L267" s="56"/>
      <c r="M267" s="56"/>
      <c r="N267" s="56"/>
      <c r="O267" s="308"/>
      <c r="P267" s="213"/>
      <c r="Q267" s="213"/>
      <c r="R267" s="213"/>
      <c r="S267" s="213"/>
      <c r="T267" s="23">
        <f t="shared" si="1094"/>
        <v>0</v>
      </c>
      <c r="U267" s="55"/>
      <c r="V267" s="289"/>
      <c r="W267" s="56"/>
      <c r="X267" s="56"/>
      <c r="Y267" s="56"/>
      <c r="Z267" s="56"/>
      <c r="AA267" s="56"/>
      <c r="AB267" s="56"/>
      <c r="AC267" s="56"/>
      <c r="AD267" s="56"/>
      <c r="AE267" s="57"/>
      <c r="AF267" s="479">
        <f t="shared" si="1095"/>
        <v>0</v>
      </c>
      <c r="AG267" s="55"/>
      <c r="AH267" s="289"/>
      <c r="AI267" s="56"/>
      <c r="AJ267" s="56"/>
      <c r="AK267" s="56"/>
      <c r="AL267" s="56"/>
      <c r="AM267" s="56"/>
      <c r="AN267" s="56"/>
      <c r="AO267" s="56"/>
      <c r="AP267" s="56"/>
      <c r="AQ267" s="57"/>
      <c r="AR267" s="183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</row>
    <row r="268" spans="1:136" s="21" customFormat="1" ht="15.75" hidden="1" customHeight="1" x14ac:dyDescent="0.3">
      <c r="A268" s="595">
        <v>32</v>
      </c>
      <c r="B268" s="595"/>
      <c r="C268" s="35"/>
      <c r="D268" s="592" t="s">
        <v>4</v>
      </c>
      <c r="E268" s="592"/>
      <c r="F268" s="592"/>
      <c r="G268" s="593"/>
      <c r="H268" s="19">
        <f t="shared" si="1092"/>
        <v>0</v>
      </c>
      <c r="I268" s="52">
        <f>SUM(I269:I272)</f>
        <v>0</v>
      </c>
      <c r="J268" s="288">
        <f>SUM(J269:J272)</f>
        <v>0</v>
      </c>
      <c r="K268" s="53">
        <f t="shared" ref="K268:N268" si="1109">SUM(K269:K272)</f>
        <v>0</v>
      </c>
      <c r="L268" s="53">
        <f t="shared" si="1109"/>
        <v>0</v>
      </c>
      <c r="M268" s="53">
        <f t="shared" si="1109"/>
        <v>0</v>
      </c>
      <c r="N268" s="53">
        <f t="shared" si="1109"/>
        <v>0</v>
      </c>
      <c r="O268" s="307">
        <f t="shared" ref="O268" si="1110">SUM(O269:O272)</f>
        <v>0</v>
      </c>
      <c r="P268" s="213"/>
      <c r="Q268" s="213"/>
      <c r="R268" s="213"/>
      <c r="S268" s="213"/>
      <c r="T268" s="19">
        <f t="shared" si="1094"/>
        <v>0</v>
      </c>
      <c r="U268" s="52"/>
      <c r="V268" s="288"/>
      <c r="W268" s="53"/>
      <c r="X268" s="53"/>
      <c r="Y268" s="53"/>
      <c r="Z268" s="53"/>
      <c r="AA268" s="53"/>
      <c r="AB268" s="53"/>
      <c r="AC268" s="53"/>
      <c r="AD268" s="53"/>
      <c r="AE268" s="54"/>
      <c r="AF268" s="478">
        <f t="shared" si="1095"/>
        <v>0</v>
      </c>
      <c r="AG268" s="52"/>
      <c r="AH268" s="288"/>
      <c r="AI268" s="53">
        <f t="shared" ref="AI268:AQ268" si="1111">SUM(AI269:AI272)</f>
        <v>0</v>
      </c>
      <c r="AJ268" s="53">
        <f t="shared" si="1111"/>
        <v>0</v>
      </c>
      <c r="AK268" s="53">
        <f t="shared" si="1111"/>
        <v>0</v>
      </c>
      <c r="AL268" s="53">
        <f t="shared" si="1111"/>
        <v>0</v>
      </c>
      <c r="AM268" s="53">
        <f t="shared" ref="AM268" si="1112">SUM(AM269:AM272)</f>
        <v>0</v>
      </c>
      <c r="AN268" s="53">
        <f t="shared" si="1111"/>
        <v>0</v>
      </c>
      <c r="AO268" s="53">
        <f t="shared" si="1111"/>
        <v>0</v>
      </c>
      <c r="AP268" s="53">
        <f t="shared" si="1111"/>
        <v>0</v>
      </c>
      <c r="AQ268" s="54">
        <f t="shared" si="1111"/>
        <v>0</v>
      </c>
      <c r="AR268" s="183"/>
      <c r="AS268" s="108"/>
      <c r="AT268" s="108"/>
      <c r="AU268" s="108"/>
      <c r="AV268" s="108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</row>
    <row r="269" spans="1:136" s="24" customFormat="1" ht="15.75" hidden="1" customHeight="1" x14ac:dyDescent="0.3">
      <c r="A269" s="584">
        <v>321</v>
      </c>
      <c r="B269" s="584"/>
      <c r="C269" s="584"/>
      <c r="D269" s="585" t="s">
        <v>5</v>
      </c>
      <c r="E269" s="585"/>
      <c r="F269" s="585"/>
      <c r="G269" s="585"/>
      <c r="H269" s="22">
        <f t="shared" si="1092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1094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1095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4" customFormat="1" ht="15.75" hidden="1" customHeight="1" x14ac:dyDescent="0.3">
      <c r="A270" s="584">
        <v>322</v>
      </c>
      <c r="B270" s="584"/>
      <c r="C270" s="584"/>
      <c r="D270" s="585" t="s">
        <v>6</v>
      </c>
      <c r="E270" s="585"/>
      <c r="F270" s="585"/>
      <c r="G270" s="585"/>
      <c r="H270" s="22">
        <f t="shared" si="1092"/>
        <v>0</v>
      </c>
      <c r="I270" s="55"/>
      <c r="J270" s="289"/>
      <c r="K270" s="56"/>
      <c r="L270" s="56"/>
      <c r="M270" s="56"/>
      <c r="N270" s="56"/>
      <c r="O270" s="308"/>
      <c r="P270" s="213"/>
      <c r="Q270" s="213"/>
      <c r="R270" s="213"/>
      <c r="S270" s="213"/>
      <c r="T270" s="23">
        <f t="shared" si="1094"/>
        <v>0</v>
      </c>
      <c r="U270" s="55"/>
      <c r="V270" s="289"/>
      <c r="W270" s="56"/>
      <c r="X270" s="56"/>
      <c r="Y270" s="56"/>
      <c r="Z270" s="56"/>
      <c r="AA270" s="56"/>
      <c r="AB270" s="56"/>
      <c r="AC270" s="56"/>
      <c r="AD270" s="56"/>
      <c r="AE270" s="57"/>
      <c r="AF270" s="479">
        <f t="shared" si="1095"/>
        <v>0</v>
      </c>
      <c r="AG270" s="55"/>
      <c r="AH270" s="289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3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</row>
    <row r="271" spans="1:136" s="24" customFormat="1" ht="15.75" hidden="1" customHeight="1" x14ac:dyDescent="0.3">
      <c r="A271" s="584">
        <v>323</v>
      </c>
      <c r="B271" s="584"/>
      <c r="C271" s="584"/>
      <c r="D271" s="585" t="s">
        <v>7</v>
      </c>
      <c r="E271" s="585"/>
      <c r="F271" s="585"/>
      <c r="G271" s="585"/>
      <c r="H271" s="22">
        <f t="shared" si="1092"/>
        <v>0</v>
      </c>
      <c r="I271" s="55"/>
      <c r="J271" s="289"/>
      <c r="K271" s="56"/>
      <c r="L271" s="56"/>
      <c r="M271" s="56"/>
      <c r="N271" s="56"/>
      <c r="O271" s="308"/>
      <c r="P271" s="213"/>
      <c r="Q271" s="213"/>
      <c r="R271" s="213"/>
      <c r="S271" s="213"/>
      <c r="T271" s="23">
        <f t="shared" si="1094"/>
        <v>0</v>
      </c>
      <c r="U271" s="55"/>
      <c r="V271" s="289"/>
      <c r="W271" s="56"/>
      <c r="X271" s="56"/>
      <c r="Y271" s="56"/>
      <c r="Z271" s="56"/>
      <c r="AA271" s="56"/>
      <c r="AB271" s="56"/>
      <c r="AC271" s="56"/>
      <c r="AD271" s="56"/>
      <c r="AE271" s="57"/>
      <c r="AF271" s="479">
        <f t="shared" si="1095"/>
        <v>0</v>
      </c>
      <c r="AG271" s="55"/>
      <c r="AH271" s="289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3"/>
      <c r="AS271" s="124"/>
      <c r="AT271" s="124"/>
      <c r="AU271" s="124"/>
      <c r="AV271" s="124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</row>
    <row r="272" spans="1:136" s="24" customFormat="1" ht="15.75" hidden="1" customHeight="1" x14ac:dyDescent="0.3">
      <c r="A272" s="584">
        <v>329</v>
      </c>
      <c r="B272" s="584"/>
      <c r="C272" s="584"/>
      <c r="D272" s="585" t="s">
        <v>8</v>
      </c>
      <c r="E272" s="585"/>
      <c r="F272" s="585"/>
      <c r="G272" s="585"/>
      <c r="H272" s="22">
        <f t="shared" si="1092"/>
        <v>0</v>
      </c>
      <c r="I272" s="55"/>
      <c r="J272" s="289"/>
      <c r="K272" s="56"/>
      <c r="L272" s="56"/>
      <c r="M272" s="56"/>
      <c r="N272" s="56"/>
      <c r="O272" s="308"/>
      <c r="P272" s="213"/>
      <c r="Q272" s="213"/>
      <c r="R272" s="213"/>
      <c r="S272" s="213"/>
      <c r="T272" s="23">
        <f t="shared" si="1094"/>
        <v>0</v>
      </c>
      <c r="U272" s="55"/>
      <c r="V272" s="289"/>
      <c r="W272" s="56"/>
      <c r="X272" s="56"/>
      <c r="Y272" s="56"/>
      <c r="Z272" s="56"/>
      <c r="AA272" s="56"/>
      <c r="AB272" s="56"/>
      <c r="AC272" s="56"/>
      <c r="AD272" s="56"/>
      <c r="AE272" s="57"/>
      <c r="AF272" s="479">
        <f t="shared" si="1095"/>
        <v>0</v>
      </c>
      <c r="AG272" s="55"/>
      <c r="AH272" s="289"/>
      <c r="AI272" s="56"/>
      <c r="AJ272" s="56"/>
      <c r="AK272" s="56"/>
      <c r="AL272" s="56"/>
      <c r="AM272" s="56"/>
      <c r="AN272" s="56"/>
      <c r="AO272" s="56"/>
      <c r="AP272" s="56"/>
      <c r="AQ272" s="57"/>
      <c r="AR272" s="183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</row>
    <row r="273" spans="1:136" s="21" customFormat="1" ht="15.75" hidden="1" customHeight="1" x14ac:dyDescent="0.3">
      <c r="A273" s="595">
        <v>34</v>
      </c>
      <c r="B273" s="595"/>
      <c r="C273" s="35"/>
      <c r="D273" s="592" t="s">
        <v>9</v>
      </c>
      <c r="E273" s="592"/>
      <c r="F273" s="592"/>
      <c r="G273" s="593"/>
      <c r="H273" s="19">
        <f t="shared" si="1092"/>
        <v>0</v>
      </c>
      <c r="I273" s="52">
        <f>I274</f>
        <v>0</v>
      </c>
      <c r="J273" s="288">
        <f>J274</f>
        <v>0</v>
      </c>
      <c r="K273" s="53">
        <f t="shared" ref="K273:AQ273" si="1113">K274</f>
        <v>0</v>
      </c>
      <c r="L273" s="53">
        <f t="shared" si="1113"/>
        <v>0</v>
      </c>
      <c r="M273" s="53">
        <f t="shared" si="1113"/>
        <v>0</v>
      </c>
      <c r="N273" s="53">
        <f t="shared" si="1113"/>
        <v>0</v>
      </c>
      <c r="O273" s="307">
        <f t="shared" si="1113"/>
        <v>0</v>
      </c>
      <c r="P273" s="213"/>
      <c r="Q273" s="213"/>
      <c r="R273" s="213"/>
      <c r="S273" s="213"/>
      <c r="T273" s="19">
        <f t="shared" si="1094"/>
        <v>0</v>
      </c>
      <c r="U273" s="52"/>
      <c r="V273" s="288"/>
      <c r="W273" s="53"/>
      <c r="X273" s="53"/>
      <c r="Y273" s="53"/>
      <c r="Z273" s="53"/>
      <c r="AA273" s="53"/>
      <c r="AB273" s="53"/>
      <c r="AC273" s="53"/>
      <c r="AD273" s="53"/>
      <c r="AE273" s="54"/>
      <c r="AF273" s="478">
        <f t="shared" si="1095"/>
        <v>0</v>
      </c>
      <c r="AG273" s="52"/>
      <c r="AH273" s="288"/>
      <c r="AI273" s="53">
        <f t="shared" si="1113"/>
        <v>0</v>
      </c>
      <c r="AJ273" s="53">
        <f t="shared" si="1113"/>
        <v>0</v>
      </c>
      <c r="AK273" s="53">
        <f t="shared" si="1113"/>
        <v>0</v>
      </c>
      <c r="AL273" s="53">
        <f t="shared" si="1113"/>
        <v>0</v>
      </c>
      <c r="AM273" s="53">
        <f t="shared" si="1113"/>
        <v>0</v>
      </c>
      <c r="AN273" s="53">
        <f t="shared" si="1113"/>
        <v>0</v>
      </c>
      <c r="AO273" s="53">
        <f t="shared" si="1113"/>
        <v>0</v>
      </c>
      <c r="AP273" s="53">
        <f t="shared" si="1113"/>
        <v>0</v>
      </c>
      <c r="AQ273" s="54">
        <f t="shared" si="1113"/>
        <v>0</v>
      </c>
      <c r="AR273" s="183"/>
      <c r="AS273" s="196"/>
      <c r="AT273" s="196"/>
      <c r="AU273" s="438"/>
      <c r="AV273" s="438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201"/>
      <c r="BQ273" s="201"/>
      <c r="BR273" s="201"/>
      <c r="BS273" s="201"/>
      <c r="BT273" s="201"/>
      <c r="BU273" s="201"/>
      <c r="BV273" s="201"/>
      <c r="BW273" s="201"/>
      <c r="BX273" s="201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201"/>
      <c r="CN273" s="201"/>
      <c r="CO273" s="201"/>
      <c r="CP273" s="201"/>
      <c r="CQ273" s="201"/>
      <c r="CR273" s="201"/>
      <c r="CS273" s="201"/>
      <c r="CT273" s="201"/>
      <c r="CU273" s="201"/>
      <c r="CV273" s="201"/>
      <c r="CW273" s="201"/>
      <c r="CX273" s="201"/>
      <c r="CY273" s="201"/>
      <c r="CZ273" s="201"/>
      <c r="DA273" s="201"/>
      <c r="DB273" s="201"/>
      <c r="DC273" s="201"/>
      <c r="DD273" s="201"/>
      <c r="DE273" s="201"/>
      <c r="DF273" s="201"/>
      <c r="DG273" s="201"/>
      <c r="DH273" s="201"/>
      <c r="DI273" s="201"/>
      <c r="DJ273" s="201"/>
      <c r="DK273" s="201"/>
      <c r="DL273" s="201"/>
      <c r="DM273" s="201"/>
      <c r="DN273" s="201"/>
      <c r="DO273" s="201"/>
      <c r="DP273" s="201"/>
      <c r="DQ273" s="201"/>
      <c r="DR273" s="201"/>
      <c r="DS273" s="201"/>
      <c r="DT273" s="201"/>
      <c r="DU273" s="201"/>
      <c r="DV273" s="201"/>
      <c r="DW273" s="201"/>
      <c r="DX273" s="201"/>
      <c r="DY273" s="201"/>
      <c r="DZ273" s="201"/>
      <c r="EA273" s="201"/>
      <c r="EB273" s="201"/>
      <c r="EC273" s="201"/>
      <c r="ED273" s="201"/>
      <c r="EE273" s="201"/>
      <c r="EF273" s="201"/>
    </row>
    <row r="274" spans="1:136" s="24" customFormat="1" ht="15.75" hidden="1" customHeight="1" x14ac:dyDescent="0.3">
      <c r="A274" s="584">
        <v>343</v>
      </c>
      <c r="B274" s="584"/>
      <c r="C274" s="584"/>
      <c r="D274" s="585" t="s">
        <v>10</v>
      </c>
      <c r="E274" s="585"/>
      <c r="F274" s="585"/>
      <c r="G274" s="585"/>
      <c r="H274" s="22">
        <f t="shared" si="1092"/>
        <v>0</v>
      </c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>
        <f t="shared" si="1094"/>
        <v>0</v>
      </c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>
        <f t="shared" si="1095"/>
        <v>0</v>
      </c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124"/>
      <c r="AT274" s="124"/>
      <c r="AU274" s="124"/>
      <c r="AV274" s="124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18" customFormat="1" ht="15.75" hidden="1" customHeight="1" x14ac:dyDescent="0.3">
      <c r="A275" s="20">
        <v>4</v>
      </c>
      <c r="B275" s="38"/>
      <c r="C275" s="38"/>
      <c r="D275" s="594" t="s">
        <v>17</v>
      </c>
      <c r="E275" s="594"/>
      <c r="F275" s="594"/>
      <c r="G275" s="593"/>
      <c r="H275" s="19">
        <f t="shared" si="1092"/>
        <v>0</v>
      </c>
      <c r="I275" s="52">
        <f>I276</f>
        <v>0</v>
      </c>
      <c r="J275" s="288">
        <f>J276</f>
        <v>0</v>
      </c>
      <c r="K275" s="53">
        <f t="shared" ref="K275:AQ275" si="1114">K276</f>
        <v>0</v>
      </c>
      <c r="L275" s="53">
        <f t="shared" si="1114"/>
        <v>0</v>
      </c>
      <c r="M275" s="53">
        <f t="shared" si="1114"/>
        <v>0</v>
      </c>
      <c r="N275" s="53">
        <f t="shared" si="1114"/>
        <v>0</v>
      </c>
      <c r="O275" s="307">
        <f t="shared" si="1114"/>
        <v>0</v>
      </c>
      <c r="P275" s="213"/>
      <c r="Q275" s="213"/>
      <c r="R275" s="213"/>
      <c r="S275" s="213"/>
      <c r="T275" s="19">
        <f t="shared" si="1094"/>
        <v>0</v>
      </c>
      <c r="U275" s="52"/>
      <c r="V275" s="288"/>
      <c r="W275" s="53"/>
      <c r="X275" s="53"/>
      <c r="Y275" s="53"/>
      <c r="Z275" s="53"/>
      <c r="AA275" s="53"/>
      <c r="AB275" s="53"/>
      <c r="AC275" s="53"/>
      <c r="AD275" s="53"/>
      <c r="AE275" s="54"/>
      <c r="AF275" s="478">
        <f t="shared" si="1095"/>
        <v>0</v>
      </c>
      <c r="AG275" s="52"/>
      <c r="AH275" s="288"/>
      <c r="AI275" s="53">
        <f t="shared" si="1114"/>
        <v>0</v>
      </c>
      <c r="AJ275" s="53">
        <f t="shared" si="1114"/>
        <v>0</v>
      </c>
      <c r="AK275" s="53">
        <f t="shared" si="1114"/>
        <v>0</v>
      </c>
      <c r="AL275" s="53">
        <f t="shared" si="1114"/>
        <v>0</v>
      </c>
      <c r="AM275" s="53">
        <f t="shared" si="1114"/>
        <v>0</v>
      </c>
      <c r="AN275" s="53">
        <f t="shared" si="1114"/>
        <v>0</v>
      </c>
      <c r="AO275" s="53">
        <f t="shared" si="1114"/>
        <v>0</v>
      </c>
      <c r="AP275" s="53">
        <f>AP276</f>
        <v>0</v>
      </c>
      <c r="AQ275" s="54">
        <f t="shared" si="1114"/>
        <v>0</v>
      </c>
      <c r="AR275" s="183"/>
      <c r="AS275" s="108"/>
      <c r="AT275" s="108"/>
      <c r="AU275" s="108"/>
      <c r="AV275" s="108"/>
      <c r="AW275" s="193"/>
      <c r="AX275" s="193"/>
      <c r="AY275" s="193"/>
      <c r="AZ275" s="193"/>
      <c r="BA275" s="193"/>
      <c r="BB275" s="193"/>
      <c r="BC275" s="193"/>
      <c r="BD275" s="193"/>
      <c r="BE275" s="193"/>
      <c r="BF275" s="193"/>
      <c r="BG275" s="193"/>
      <c r="BH275" s="193"/>
      <c r="BI275" s="193"/>
      <c r="BJ275" s="193"/>
      <c r="BK275" s="193"/>
      <c r="BL275" s="193"/>
      <c r="BM275" s="193"/>
      <c r="BN275" s="193"/>
      <c r="BO275" s="193"/>
      <c r="BP275" s="200"/>
      <c r="BQ275" s="200"/>
      <c r="BR275" s="200"/>
      <c r="BS275" s="200"/>
      <c r="BT275" s="200"/>
      <c r="BU275" s="200"/>
      <c r="BV275" s="200"/>
      <c r="BW275" s="200"/>
      <c r="BX275" s="200"/>
      <c r="BY275" s="200"/>
      <c r="BZ275" s="200"/>
      <c r="CA275" s="200"/>
      <c r="CB275" s="200"/>
      <c r="CC275" s="200"/>
      <c r="CD275" s="200"/>
      <c r="CE275" s="200"/>
      <c r="CF275" s="200"/>
      <c r="CG275" s="200"/>
      <c r="CH275" s="200"/>
      <c r="CI275" s="200"/>
      <c r="CJ275" s="200"/>
      <c r="CK275" s="200"/>
      <c r="CL275" s="200"/>
      <c r="CM275" s="200"/>
      <c r="CN275" s="200"/>
      <c r="CO275" s="200"/>
      <c r="CP275" s="200"/>
      <c r="CQ275" s="200"/>
      <c r="CR275" s="200"/>
      <c r="CS275" s="200"/>
      <c r="CT275" s="200"/>
      <c r="CU275" s="200"/>
      <c r="CV275" s="200"/>
      <c r="CW275" s="200"/>
      <c r="CX275" s="200"/>
      <c r="CY275" s="200"/>
      <c r="CZ275" s="200"/>
      <c r="DA275" s="200"/>
      <c r="DB275" s="200"/>
      <c r="DC275" s="200"/>
      <c r="DD275" s="200"/>
      <c r="DE275" s="200"/>
      <c r="DF275" s="200"/>
      <c r="DG275" s="200"/>
      <c r="DH275" s="200"/>
      <c r="DI275" s="200"/>
      <c r="DJ275" s="200"/>
      <c r="DK275" s="200"/>
      <c r="DL275" s="200"/>
      <c r="DM275" s="200"/>
      <c r="DN275" s="200"/>
      <c r="DO275" s="200"/>
      <c r="DP275" s="200"/>
      <c r="DQ275" s="200"/>
      <c r="DR275" s="200"/>
      <c r="DS275" s="200"/>
      <c r="DT275" s="200"/>
      <c r="DU275" s="200"/>
      <c r="DV275" s="200"/>
      <c r="DW275" s="200"/>
      <c r="DX275" s="200"/>
      <c r="DY275" s="200"/>
      <c r="DZ275" s="200"/>
      <c r="EA275" s="200"/>
      <c r="EB275" s="200"/>
      <c r="EC275" s="200"/>
      <c r="ED275" s="200"/>
      <c r="EE275" s="200"/>
      <c r="EF275" s="200"/>
    </row>
    <row r="276" spans="1:136" s="21" customFormat="1" ht="24.75" hidden="1" customHeight="1" x14ac:dyDescent="0.3">
      <c r="A276" s="595">
        <v>42</v>
      </c>
      <c r="B276" s="595"/>
      <c r="C276" s="20"/>
      <c r="D276" s="592" t="s">
        <v>45</v>
      </c>
      <c r="E276" s="592"/>
      <c r="F276" s="592"/>
      <c r="G276" s="593"/>
      <c r="H276" s="19">
        <f t="shared" si="1092"/>
        <v>0</v>
      </c>
      <c r="I276" s="52">
        <f>SUM(I277:I278)</f>
        <v>0</v>
      </c>
      <c r="J276" s="288">
        <f>SUM(J277:J278)</f>
        <v>0</v>
      </c>
      <c r="K276" s="53">
        <f t="shared" ref="K276:N276" si="1115">SUM(K277:K278)</f>
        <v>0</v>
      </c>
      <c r="L276" s="53">
        <f t="shared" si="1115"/>
        <v>0</v>
      </c>
      <c r="M276" s="53">
        <f t="shared" si="1115"/>
        <v>0</v>
      </c>
      <c r="N276" s="53">
        <f t="shared" si="1115"/>
        <v>0</v>
      </c>
      <c r="O276" s="307">
        <f t="shared" ref="O276" si="1116">SUM(O277:O278)</f>
        <v>0</v>
      </c>
      <c r="P276" s="213"/>
      <c r="Q276" s="213"/>
      <c r="R276" s="213"/>
      <c r="S276" s="213"/>
      <c r="T276" s="19">
        <f t="shared" si="1094"/>
        <v>0</v>
      </c>
      <c r="U276" s="52"/>
      <c r="V276" s="288"/>
      <c r="W276" s="53"/>
      <c r="X276" s="53"/>
      <c r="Y276" s="53"/>
      <c r="Z276" s="53"/>
      <c r="AA276" s="53"/>
      <c r="AB276" s="53"/>
      <c r="AC276" s="53"/>
      <c r="AD276" s="53"/>
      <c r="AE276" s="54"/>
      <c r="AF276" s="478">
        <f t="shared" si="1095"/>
        <v>0</v>
      </c>
      <c r="AG276" s="52"/>
      <c r="AH276" s="288"/>
      <c r="AI276" s="53">
        <f t="shared" ref="AI276:AO276" si="1117">SUM(AI277:AI278)</f>
        <v>0</v>
      </c>
      <c r="AJ276" s="53">
        <f t="shared" si="1117"/>
        <v>0</v>
      </c>
      <c r="AK276" s="53">
        <f t="shared" si="1117"/>
        <v>0</v>
      </c>
      <c r="AL276" s="53">
        <f t="shared" si="1117"/>
        <v>0</v>
      </c>
      <c r="AM276" s="53">
        <f t="shared" ref="AM276" si="1118">SUM(AM277:AM278)</f>
        <v>0</v>
      </c>
      <c r="AN276" s="53">
        <f t="shared" si="1117"/>
        <v>0</v>
      </c>
      <c r="AO276" s="53">
        <f t="shared" si="1117"/>
        <v>0</v>
      </c>
      <c r="AP276" s="53">
        <f>SUM(AP277:AP278)</f>
        <v>0</v>
      </c>
      <c r="AQ276" s="54">
        <f t="shared" ref="AQ276" si="1119">SUM(AQ277:AQ278)</f>
        <v>0</v>
      </c>
      <c r="AR276" s="183"/>
      <c r="AS276" s="108"/>
      <c r="AT276" s="108"/>
      <c r="AU276" s="108"/>
      <c r="AV276" s="108"/>
      <c r="AW276" s="124"/>
      <c r="AX276" s="124"/>
      <c r="AY276" s="124"/>
      <c r="AZ276" s="124"/>
      <c r="BA276" s="124"/>
      <c r="BB276" s="124"/>
      <c r="BC276" s="124"/>
      <c r="BD276" s="124"/>
      <c r="BE276" s="124"/>
      <c r="BF276" s="124"/>
      <c r="BG276" s="124"/>
      <c r="BH276" s="124"/>
      <c r="BI276" s="124"/>
      <c r="BJ276" s="124"/>
      <c r="BK276" s="124"/>
      <c r="BL276" s="124"/>
      <c r="BM276" s="124"/>
      <c r="BN276" s="124"/>
      <c r="BO276" s="124"/>
      <c r="BP276" s="201"/>
      <c r="BQ276" s="201"/>
      <c r="BR276" s="201"/>
      <c r="BS276" s="201"/>
      <c r="BT276" s="201"/>
      <c r="BU276" s="201"/>
      <c r="BV276" s="201"/>
      <c r="BW276" s="201"/>
      <c r="BX276" s="201"/>
      <c r="BY276" s="201"/>
      <c r="BZ276" s="201"/>
      <c r="CA276" s="201"/>
      <c r="CB276" s="201"/>
      <c r="CC276" s="201"/>
      <c r="CD276" s="201"/>
      <c r="CE276" s="201"/>
      <c r="CF276" s="201"/>
      <c r="CG276" s="201"/>
      <c r="CH276" s="201"/>
      <c r="CI276" s="201"/>
      <c r="CJ276" s="201"/>
      <c r="CK276" s="201"/>
      <c r="CL276" s="201"/>
      <c r="CM276" s="201"/>
      <c r="CN276" s="201"/>
      <c r="CO276" s="201"/>
      <c r="CP276" s="201"/>
      <c r="CQ276" s="201"/>
      <c r="CR276" s="201"/>
      <c r="CS276" s="201"/>
      <c r="CT276" s="201"/>
      <c r="CU276" s="201"/>
      <c r="CV276" s="201"/>
      <c r="CW276" s="201"/>
      <c r="CX276" s="201"/>
      <c r="CY276" s="201"/>
      <c r="CZ276" s="201"/>
      <c r="DA276" s="201"/>
      <c r="DB276" s="201"/>
      <c r="DC276" s="201"/>
      <c r="DD276" s="201"/>
      <c r="DE276" s="201"/>
      <c r="DF276" s="201"/>
      <c r="DG276" s="201"/>
      <c r="DH276" s="201"/>
      <c r="DI276" s="201"/>
      <c r="DJ276" s="201"/>
      <c r="DK276" s="201"/>
      <c r="DL276" s="201"/>
      <c r="DM276" s="201"/>
      <c r="DN276" s="201"/>
      <c r="DO276" s="201"/>
      <c r="DP276" s="201"/>
      <c r="DQ276" s="201"/>
      <c r="DR276" s="201"/>
      <c r="DS276" s="201"/>
      <c r="DT276" s="201"/>
      <c r="DU276" s="201"/>
      <c r="DV276" s="201"/>
      <c r="DW276" s="201"/>
      <c r="DX276" s="201"/>
      <c r="DY276" s="201"/>
      <c r="DZ276" s="201"/>
      <c r="EA276" s="201"/>
      <c r="EB276" s="201"/>
      <c r="EC276" s="201"/>
      <c r="ED276" s="201"/>
      <c r="EE276" s="201"/>
      <c r="EF276" s="201"/>
    </row>
    <row r="277" spans="1:136" s="24" customFormat="1" ht="15.75" hidden="1" customHeight="1" x14ac:dyDescent="0.3">
      <c r="A277" s="584">
        <v>422</v>
      </c>
      <c r="B277" s="584"/>
      <c r="C277" s="584"/>
      <c r="D277" s="585" t="s">
        <v>11</v>
      </c>
      <c r="E277" s="585"/>
      <c r="F277" s="585"/>
      <c r="G277" s="585"/>
      <c r="H277" s="22">
        <f t="shared" si="1092"/>
        <v>0</v>
      </c>
      <c r="I277" s="55"/>
      <c r="J277" s="289"/>
      <c r="K277" s="56"/>
      <c r="L277" s="56"/>
      <c r="M277" s="56"/>
      <c r="N277" s="56"/>
      <c r="O277" s="308"/>
      <c r="P277" s="213"/>
      <c r="Q277" s="213"/>
      <c r="R277" s="213"/>
      <c r="S277" s="213"/>
      <c r="T277" s="23">
        <f t="shared" si="1094"/>
        <v>0</v>
      </c>
      <c r="U277" s="55"/>
      <c r="V277" s="289"/>
      <c r="W277" s="56"/>
      <c r="X277" s="56"/>
      <c r="Y277" s="56"/>
      <c r="Z277" s="56"/>
      <c r="AA277" s="56"/>
      <c r="AB277" s="56"/>
      <c r="AC277" s="56"/>
      <c r="AD277" s="56"/>
      <c r="AE277" s="57"/>
      <c r="AF277" s="479">
        <f t="shared" si="1095"/>
        <v>0</v>
      </c>
      <c r="AG277" s="55"/>
      <c r="AH277" s="289"/>
      <c r="AI277" s="56"/>
      <c r="AJ277" s="56"/>
      <c r="AK277" s="56"/>
      <c r="AL277" s="56"/>
      <c r="AM277" s="56"/>
      <c r="AN277" s="56"/>
      <c r="AO277" s="56"/>
      <c r="AP277" s="56"/>
      <c r="AQ277" s="57"/>
      <c r="AR277" s="183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97"/>
      <c r="BQ277" s="197"/>
      <c r="BR277" s="197"/>
      <c r="BS277" s="197"/>
      <c r="BT277" s="197"/>
      <c r="BU277" s="197"/>
      <c r="BV277" s="197"/>
      <c r="BW277" s="197"/>
      <c r="BX277" s="197"/>
      <c r="BY277" s="197"/>
      <c r="BZ277" s="197"/>
      <c r="CA277" s="197"/>
      <c r="CB277" s="197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7"/>
      <c r="CM277" s="197"/>
      <c r="CN277" s="197"/>
      <c r="CO277" s="197"/>
      <c r="CP277" s="197"/>
      <c r="CQ277" s="197"/>
      <c r="CR277" s="197"/>
      <c r="CS277" s="197"/>
      <c r="CT277" s="197"/>
      <c r="CU277" s="197"/>
      <c r="CV277" s="197"/>
      <c r="CW277" s="197"/>
      <c r="CX277" s="197"/>
      <c r="CY277" s="197"/>
      <c r="CZ277" s="197"/>
      <c r="DA277" s="197"/>
      <c r="DB277" s="197"/>
      <c r="DC277" s="197"/>
      <c r="DD277" s="197"/>
      <c r="DE277" s="197"/>
      <c r="DF277" s="197"/>
      <c r="DG277" s="197"/>
      <c r="DH277" s="197"/>
      <c r="DI277" s="197"/>
      <c r="DJ277" s="197"/>
      <c r="DK277" s="197"/>
      <c r="DL277" s="197"/>
      <c r="DM277" s="197"/>
      <c r="DN277" s="197"/>
      <c r="DO277" s="197"/>
      <c r="DP277" s="197"/>
      <c r="DQ277" s="197"/>
      <c r="DR277" s="197"/>
      <c r="DS277" s="197"/>
      <c r="DT277" s="197"/>
      <c r="DU277" s="197"/>
      <c r="DV277" s="197"/>
      <c r="DW277" s="197"/>
      <c r="DX277" s="197"/>
      <c r="DY277" s="197"/>
      <c r="DZ277" s="197"/>
      <c r="EA277" s="197"/>
      <c r="EB277" s="197"/>
      <c r="EC277" s="197"/>
      <c r="ED277" s="197"/>
      <c r="EE277" s="197"/>
      <c r="EF277" s="197"/>
    </row>
    <row r="278" spans="1:136" s="24" customFormat="1" ht="29.25" hidden="1" customHeight="1" x14ac:dyDescent="0.3">
      <c r="A278" s="584">
        <v>424</v>
      </c>
      <c r="B278" s="584"/>
      <c r="C278" s="584"/>
      <c r="D278" s="585" t="s">
        <v>46</v>
      </c>
      <c r="E278" s="585"/>
      <c r="F278" s="585"/>
      <c r="G278" s="585"/>
      <c r="H278" s="22">
        <f t="shared" si="1092"/>
        <v>0</v>
      </c>
      <c r="I278" s="55"/>
      <c r="J278" s="289"/>
      <c r="K278" s="56"/>
      <c r="L278" s="56"/>
      <c r="M278" s="56"/>
      <c r="N278" s="56"/>
      <c r="O278" s="308"/>
      <c r="P278" s="213"/>
      <c r="Q278" s="213"/>
      <c r="R278" s="213"/>
      <c r="S278" s="213"/>
      <c r="T278" s="23">
        <f t="shared" si="1094"/>
        <v>0</v>
      </c>
      <c r="U278" s="55"/>
      <c r="V278" s="289"/>
      <c r="W278" s="56"/>
      <c r="X278" s="56"/>
      <c r="Y278" s="56"/>
      <c r="Z278" s="56"/>
      <c r="AA278" s="56"/>
      <c r="AB278" s="56"/>
      <c r="AC278" s="56"/>
      <c r="AD278" s="56"/>
      <c r="AE278" s="57"/>
      <c r="AF278" s="479">
        <f t="shared" si="1095"/>
        <v>0</v>
      </c>
      <c r="AG278" s="55"/>
      <c r="AH278" s="289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3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</row>
    <row r="279" spans="1:136" ht="0" hidden="1" customHeight="1" x14ac:dyDescent="0.3">
      <c r="P279" s="213"/>
      <c r="Q279" s="213"/>
      <c r="R279" s="213"/>
      <c r="S279" s="213"/>
    </row>
    <row r="280" spans="1:136" ht="0" hidden="1" customHeight="1" x14ac:dyDescent="0.3">
      <c r="P280" s="213"/>
      <c r="Q280" s="213"/>
      <c r="R280" s="213"/>
      <c r="S280" s="213"/>
    </row>
    <row r="281" spans="1:136" ht="0" hidden="1" customHeight="1" x14ac:dyDescent="0.3">
      <c r="P281" s="213"/>
      <c r="Q281" s="213"/>
      <c r="R281" s="213"/>
      <c r="S281" s="213"/>
    </row>
    <row r="282" spans="1:136" ht="0" hidden="1" customHeight="1" x14ac:dyDescent="0.3">
      <c r="P282" s="213"/>
      <c r="Q282" s="213"/>
      <c r="R282" s="213"/>
      <c r="S282" s="213"/>
    </row>
    <row r="283" spans="1:136" ht="0" hidden="1" customHeight="1" x14ac:dyDescent="0.3">
      <c r="P283" s="213"/>
      <c r="Q283" s="213"/>
      <c r="R283" s="213"/>
      <c r="S283" s="213"/>
    </row>
    <row r="284" spans="1:136" ht="0" hidden="1" customHeight="1" x14ac:dyDescent="0.3">
      <c r="P284" s="213"/>
      <c r="Q284" s="213"/>
      <c r="R284" s="213"/>
      <c r="S284" s="213"/>
    </row>
    <row r="285" spans="1:136" ht="0" hidden="1" customHeight="1" x14ac:dyDescent="0.3">
      <c r="P285" s="213"/>
      <c r="Q285" s="213"/>
      <c r="R285" s="213"/>
      <c r="S285" s="213"/>
    </row>
    <row r="286" spans="1:136" ht="0" hidden="1" customHeight="1" x14ac:dyDescent="0.3">
      <c r="P286" s="213"/>
      <c r="Q286" s="213"/>
      <c r="R286" s="213"/>
      <c r="S286" s="213"/>
    </row>
    <row r="287" spans="1:136" ht="0" hidden="1" customHeight="1" x14ac:dyDescent="0.3">
      <c r="P287" s="213"/>
      <c r="Q287" s="213"/>
      <c r="R287" s="213"/>
      <c r="S287" s="213"/>
    </row>
    <row r="288" spans="1:136" ht="0" hidden="1" customHeight="1" x14ac:dyDescent="0.3">
      <c r="P288" s="213"/>
      <c r="Q288" s="213"/>
      <c r="R288" s="213"/>
      <c r="S288" s="213"/>
    </row>
    <row r="289" spans="1:44" ht="0" hidden="1" customHeight="1" x14ac:dyDescent="0.3">
      <c r="P289" s="213"/>
      <c r="Q289" s="213"/>
      <c r="R289" s="213"/>
      <c r="S289" s="213"/>
    </row>
    <row r="290" spans="1:44" ht="0" hidden="1" customHeight="1" x14ac:dyDescent="0.3">
      <c r="P290" s="213"/>
      <c r="Q290" s="213"/>
      <c r="R290" s="213"/>
      <c r="S290" s="213"/>
    </row>
    <row r="291" spans="1:44" ht="0" hidden="1" customHeight="1" x14ac:dyDescent="0.3">
      <c r="P291" s="213"/>
      <c r="Q291" s="213"/>
      <c r="R291" s="213"/>
      <c r="S291" s="213"/>
    </row>
    <row r="292" spans="1:44" ht="0" hidden="1" customHeight="1" x14ac:dyDescent="0.3">
      <c r="P292" s="213"/>
      <c r="Q292" s="213"/>
      <c r="R292" s="213"/>
      <c r="S292" s="213"/>
    </row>
    <row r="293" spans="1:44" ht="0" hidden="1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72"/>
      <c r="K293" s="3"/>
      <c r="L293" s="3"/>
      <c r="M293" s="3"/>
      <c r="N293" s="3"/>
      <c r="O293" s="72"/>
      <c r="P293" s="213"/>
      <c r="Q293" s="213"/>
      <c r="R293" s="213"/>
      <c r="S293" s="213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198"/>
    </row>
    <row r="294" spans="1:44" ht="0" hidden="1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72"/>
      <c r="K294" s="3"/>
      <c r="L294" s="3"/>
      <c r="M294" s="3"/>
      <c r="N294" s="3"/>
      <c r="O294" s="72"/>
      <c r="P294" s="213"/>
      <c r="Q294" s="213"/>
      <c r="R294" s="213"/>
      <c r="S294" s="213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198"/>
    </row>
    <row r="295" spans="1:44" ht="0" hidden="1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72"/>
      <c r="K295" s="3"/>
      <c r="L295" s="3"/>
      <c r="M295" s="3"/>
      <c r="N295" s="3"/>
      <c r="O295" s="72"/>
      <c r="P295" s="213"/>
      <c r="Q295" s="213"/>
      <c r="R295" s="213"/>
      <c r="S295" s="213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198"/>
    </row>
    <row r="296" spans="1:44" ht="0" hidden="1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72"/>
      <c r="K296" s="3"/>
      <c r="L296" s="3"/>
      <c r="M296" s="3"/>
      <c r="N296" s="3"/>
      <c r="O296" s="72"/>
      <c r="P296" s="213"/>
      <c r="Q296" s="213"/>
      <c r="R296" s="213"/>
      <c r="S296" s="213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198"/>
    </row>
    <row r="297" spans="1:44" ht="0" hidden="1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72"/>
      <c r="K297" s="3"/>
      <c r="L297" s="3"/>
      <c r="M297" s="3"/>
      <c r="N297" s="3"/>
      <c r="O297" s="72"/>
      <c r="P297" s="213"/>
      <c r="Q297" s="213"/>
      <c r="R297" s="213"/>
      <c r="S297" s="213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198"/>
    </row>
    <row r="298" spans="1:44" ht="0" hidden="1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72"/>
      <c r="K298" s="3"/>
      <c r="L298" s="3"/>
      <c r="M298" s="3"/>
      <c r="N298" s="3"/>
      <c r="O298" s="72"/>
      <c r="P298" s="213"/>
      <c r="Q298" s="213"/>
      <c r="R298" s="213"/>
      <c r="S298" s="213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198"/>
    </row>
    <row r="299" spans="1:44" ht="0" hidden="1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72"/>
      <c r="K299" s="3"/>
      <c r="L299" s="3"/>
      <c r="M299" s="3"/>
      <c r="N299" s="3"/>
      <c r="O299" s="72"/>
      <c r="P299" s="213"/>
      <c r="Q299" s="213"/>
      <c r="R299" s="213"/>
      <c r="S299" s="213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198"/>
    </row>
    <row r="300" spans="1:44" ht="0" hidden="1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72"/>
      <c r="K300" s="3"/>
      <c r="L300" s="3"/>
      <c r="M300" s="3"/>
      <c r="N300" s="3"/>
      <c r="O300" s="72"/>
      <c r="P300" s="213"/>
      <c r="Q300" s="213"/>
      <c r="R300" s="213"/>
      <c r="S300" s="213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198"/>
    </row>
    <row r="301" spans="1:44" ht="0" hidden="1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72"/>
      <c r="K301" s="3"/>
      <c r="L301" s="3"/>
      <c r="M301" s="3"/>
      <c r="N301" s="3"/>
      <c r="O301" s="72"/>
      <c r="P301" s="213"/>
      <c r="Q301" s="213"/>
      <c r="R301" s="213"/>
      <c r="S301" s="213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198"/>
    </row>
    <row r="302" spans="1:44" ht="0" hidden="1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72"/>
      <c r="K302" s="3"/>
      <c r="L302" s="3"/>
      <c r="M302" s="3"/>
      <c r="N302" s="3"/>
      <c r="O302" s="72"/>
      <c r="P302" s="213"/>
      <c r="Q302" s="213"/>
      <c r="R302" s="213"/>
      <c r="S302" s="213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198"/>
    </row>
    <row r="303" spans="1:44" ht="0" hidden="1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72"/>
      <c r="K303" s="3"/>
      <c r="L303" s="3"/>
      <c r="M303" s="3"/>
      <c r="N303" s="3"/>
      <c r="O303" s="72"/>
      <c r="P303" s="213"/>
      <c r="Q303" s="213"/>
      <c r="R303" s="213"/>
      <c r="S303" s="213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198"/>
    </row>
    <row r="304" spans="1:44" ht="0" hidden="1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72"/>
      <c r="K304" s="3"/>
      <c r="L304" s="3"/>
      <c r="M304" s="3"/>
      <c r="N304" s="3"/>
      <c r="O304" s="72"/>
      <c r="P304" s="213"/>
      <c r="Q304" s="213"/>
      <c r="R304" s="213"/>
      <c r="S304" s="213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198"/>
    </row>
    <row r="305" spans="1:44" ht="0" hidden="1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72"/>
      <c r="K305" s="3"/>
      <c r="L305" s="3"/>
      <c r="M305" s="3"/>
      <c r="N305" s="3"/>
      <c r="O305" s="72"/>
      <c r="P305" s="213"/>
      <c r="Q305" s="213"/>
      <c r="R305" s="213"/>
      <c r="S305" s="213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198"/>
    </row>
    <row r="306" spans="1:44" ht="0" hidden="1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72"/>
      <c r="K306" s="3"/>
      <c r="L306" s="3"/>
      <c r="M306" s="3"/>
      <c r="N306" s="3"/>
      <c r="O306" s="72"/>
      <c r="P306" s="213"/>
      <c r="Q306" s="213"/>
      <c r="R306" s="213"/>
      <c r="S306" s="213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198"/>
    </row>
    <row r="307" spans="1:44" ht="0" hidden="1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72"/>
      <c r="K307" s="3"/>
      <c r="L307" s="3"/>
      <c r="M307" s="3"/>
      <c r="N307" s="3"/>
      <c r="O307" s="72"/>
      <c r="P307" s="213"/>
      <c r="Q307" s="213"/>
      <c r="R307" s="213"/>
      <c r="S307" s="213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198"/>
    </row>
    <row r="308" spans="1:44" ht="0" hidden="1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72"/>
      <c r="K308" s="3"/>
      <c r="L308" s="3"/>
      <c r="M308" s="3"/>
      <c r="N308" s="3"/>
      <c r="O308" s="72"/>
      <c r="P308" s="213"/>
      <c r="Q308" s="213"/>
      <c r="R308" s="213"/>
      <c r="S308" s="213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198"/>
    </row>
    <row r="309" spans="1:44" ht="0" hidden="1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72"/>
      <c r="K309" s="3"/>
      <c r="L309" s="3"/>
      <c r="M309" s="3"/>
      <c r="N309" s="3"/>
      <c r="O309" s="72"/>
      <c r="P309" s="213"/>
      <c r="Q309" s="213"/>
      <c r="R309" s="213"/>
      <c r="S309" s="213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198"/>
    </row>
    <row r="310" spans="1:44" ht="0" hidden="1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3"/>
    <row r="317" spans="1:44" ht="0" hidden="1" customHeight="1" x14ac:dyDescent="0.3"/>
  </sheetData>
  <sheetProtection algorithmName="SHA-512" hashValue="mSI2Tb5vIsqBD9Ru0SrBQIYe4HAfnJOrgqNR9TrTvZ6F1Az9BtMUOdMa7WseBh7LegL7cxM4ajkeUtjDM89q6Q==" saltValue="6HO1hT1kV3e33tkt5m9XiA==" spinCount="100000" sheet="1" objects="1" scenarios="1" formatCells="0" formatColumns="0" formatRows="0"/>
  <mergeCells count="384"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57:G57"/>
    <mergeCell ref="D47:G47"/>
    <mergeCell ref="D48:G48"/>
    <mergeCell ref="D49:G49"/>
    <mergeCell ref="D50:G50"/>
    <mergeCell ref="D51:G51"/>
    <mergeCell ref="D52:G52"/>
    <mergeCell ref="D53:G53"/>
    <mergeCell ref="D55:G55"/>
    <mergeCell ref="D130:G130"/>
    <mergeCell ref="D58:G58"/>
    <mergeCell ref="D123:G123"/>
    <mergeCell ref="D124:G124"/>
    <mergeCell ref="D68:G68"/>
    <mergeCell ref="D63:G63"/>
    <mergeCell ref="D64:G64"/>
    <mergeCell ref="D65:G65"/>
    <mergeCell ref="D122:G122"/>
    <mergeCell ref="D92:G92"/>
    <mergeCell ref="D93:G93"/>
    <mergeCell ref="D94:G94"/>
    <mergeCell ref="D88:G88"/>
    <mergeCell ref="D89:G89"/>
    <mergeCell ref="D90:G90"/>
    <mergeCell ref="D91:G91"/>
    <mergeCell ref="AT16:AV16"/>
    <mergeCell ref="A230:C230"/>
    <mergeCell ref="D230:G230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46:B146"/>
    <mergeCell ref="D146:G146"/>
    <mergeCell ref="D147:G147"/>
    <mergeCell ref="D150:G150"/>
    <mergeCell ref="A48:B48"/>
    <mergeCell ref="A52:B52"/>
    <mergeCell ref="U237:X237"/>
    <mergeCell ref="AO236:AQ236"/>
    <mergeCell ref="AO237:AQ237"/>
    <mergeCell ref="I237:L237"/>
    <mergeCell ref="Q237:S237"/>
    <mergeCell ref="U11:W11"/>
    <mergeCell ref="Y11:AE11"/>
    <mergeCell ref="AG236:AI236"/>
    <mergeCell ref="AG237:AI237"/>
    <mergeCell ref="I69:S69"/>
    <mergeCell ref="I120:S120"/>
    <mergeCell ref="I148:S148"/>
    <mergeCell ref="I157:S157"/>
    <mergeCell ref="I187:S187"/>
    <mergeCell ref="I208:S208"/>
    <mergeCell ref="U208:AE208"/>
    <mergeCell ref="U187:AE187"/>
    <mergeCell ref="U157:AE157"/>
    <mergeCell ref="U148:AE148"/>
    <mergeCell ref="U120:AE120"/>
    <mergeCell ref="U69:AE69"/>
    <mergeCell ref="AG69:AQ69"/>
    <mergeCell ref="AG208:AQ208"/>
    <mergeCell ref="AG187:AQ187"/>
    <mergeCell ref="D168:G168"/>
    <mergeCell ref="D169:G169"/>
    <mergeCell ref="AG7:AI7"/>
    <mergeCell ref="AJ7:AQ7"/>
    <mergeCell ref="AG11:AI11"/>
    <mergeCell ref="AK11:AQ11"/>
    <mergeCell ref="A2:S2"/>
    <mergeCell ref="A4:S4"/>
    <mergeCell ref="A247:C247"/>
    <mergeCell ref="D247:G247"/>
    <mergeCell ref="A11:G11"/>
    <mergeCell ref="D238:G238"/>
    <mergeCell ref="D190:G190"/>
    <mergeCell ref="I11:K11"/>
    <mergeCell ref="M11:S11"/>
    <mergeCell ref="A225:B225"/>
    <mergeCell ref="D214:G214"/>
    <mergeCell ref="D213:G213"/>
    <mergeCell ref="D97:G97"/>
    <mergeCell ref="D98:G98"/>
    <mergeCell ref="D226:G226"/>
    <mergeCell ref="D99:G99"/>
    <mergeCell ref="A16:C16"/>
    <mergeCell ref="A239:C239"/>
    <mergeCell ref="A249:C249"/>
    <mergeCell ref="D249:G249"/>
    <mergeCell ref="A250:B250"/>
    <mergeCell ref="D245:G245"/>
    <mergeCell ref="A241:B241"/>
    <mergeCell ref="D244:G244"/>
    <mergeCell ref="I7:K7"/>
    <mergeCell ref="L7:S7"/>
    <mergeCell ref="A8:C9"/>
    <mergeCell ref="D8:G9"/>
    <mergeCell ref="H8:H9"/>
    <mergeCell ref="A13:G13"/>
    <mergeCell ref="A15:G15"/>
    <mergeCell ref="A243:C243"/>
    <mergeCell ref="D243:G243"/>
    <mergeCell ref="D233:G233"/>
    <mergeCell ref="D234:G234"/>
    <mergeCell ref="A229:C229"/>
    <mergeCell ref="D229:G229"/>
    <mergeCell ref="D132:G132"/>
    <mergeCell ref="A134:C134"/>
    <mergeCell ref="D134:G134"/>
    <mergeCell ref="A152:B152"/>
    <mergeCell ref="A165:B165"/>
    <mergeCell ref="A238:C238"/>
    <mergeCell ref="D241:G241"/>
    <mergeCell ref="A242:C242"/>
    <mergeCell ref="D242:G242"/>
    <mergeCell ref="A244:C244"/>
    <mergeCell ref="A246:C246"/>
    <mergeCell ref="D246:G246"/>
    <mergeCell ref="A248:C248"/>
    <mergeCell ref="D248:G248"/>
    <mergeCell ref="D239:G239"/>
    <mergeCell ref="D240:G240"/>
    <mergeCell ref="D151:G151"/>
    <mergeCell ref="D227:G227"/>
    <mergeCell ref="D224:G224"/>
    <mergeCell ref="D231:G231"/>
    <mergeCell ref="A170:C170"/>
    <mergeCell ref="D170:G170"/>
    <mergeCell ref="D171:G171"/>
    <mergeCell ref="A172:B172"/>
    <mergeCell ref="D172:G172"/>
    <mergeCell ref="D173:G173"/>
    <mergeCell ref="D174:G174"/>
    <mergeCell ref="D175:G175"/>
    <mergeCell ref="A176:B176"/>
    <mergeCell ref="D176:G176"/>
    <mergeCell ref="D177:G177"/>
    <mergeCell ref="D178:G178"/>
    <mergeCell ref="D179:G179"/>
    <mergeCell ref="A180:B180"/>
    <mergeCell ref="D180:G180"/>
    <mergeCell ref="D181:G181"/>
    <mergeCell ref="D165:G165"/>
    <mergeCell ref="D166:G166"/>
    <mergeCell ref="A161:B161"/>
    <mergeCell ref="D167:G167"/>
    <mergeCell ref="D61:G61"/>
    <mergeCell ref="D62:G62"/>
    <mergeCell ref="D125:G125"/>
    <mergeCell ref="D126:G126"/>
    <mergeCell ref="D127:G127"/>
    <mergeCell ref="D205:G205"/>
    <mergeCell ref="A206:B206"/>
    <mergeCell ref="D206:G206"/>
    <mergeCell ref="D140:G140"/>
    <mergeCell ref="D141:G141"/>
    <mergeCell ref="D142:G142"/>
    <mergeCell ref="D143:G143"/>
    <mergeCell ref="D144:G144"/>
    <mergeCell ref="D145:G145"/>
    <mergeCell ref="D103:G103"/>
    <mergeCell ref="D84:G84"/>
    <mergeCell ref="A136:B136"/>
    <mergeCell ref="D136:G136"/>
    <mergeCell ref="D139:G139"/>
    <mergeCell ref="D183:G183"/>
    <mergeCell ref="A184:B184"/>
    <mergeCell ref="D184:G184"/>
    <mergeCell ref="D185:G185"/>
    <mergeCell ref="D186:G186"/>
    <mergeCell ref="T8:T9"/>
    <mergeCell ref="D270:G270"/>
    <mergeCell ref="A268:B268"/>
    <mergeCell ref="A251:C251"/>
    <mergeCell ref="D251:G251"/>
    <mergeCell ref="A202:B202"/>
    <mergeCell ref="D198:G198"/>
    <mergeCell ref="A216:B216"/>
    <mergeCell ref="D201:G201"/>
    <mergeCell ref="D199:G199"/>
    <mergeCell ref="D212:G212"/>
    <mergeCell ref="D223:G223"/>
    <mergeCell ref="A223:C223"/>
    <mergeCell ref="D225:G225"/>
    <mergeCell ref="D202:G202"/>
    <mergeCell ref="D203:G203"/>
    <mergeCell ref="D253:G253"/>
    <mergeCell ref="D207:G207"/>
    <mergeCell ref="A10:G10"/>
    <mergeCell ref="B12:G12"/>
    <mergeCell ref="D218:G218"/>
    <mergeCell ref="D215:G215"/>
    <mergeCell ref="D216:G216"/>
    <mergeCell ref="A189:C189"/>
    <mergeCell ref="AF8:AF9"/>
    <mergeCell ref="A190:C190"/>
    <mergeCell ref="D193:G193"/>
    <mergeCell ref="D195:G195"/>
    <mergeCell ref="D194:G194"/>
    <mergeCell ref="D191:G191"/>
    <mergeCell ref="A192:B192"/>
    <mergeCell ref="D192:G192"/>
    <mergeCell ref="D46:G46"/>
    <mergeCell ref="D128:G128"/>
    <mergeCell ref="D129:G129"/>
    <mergeCell ref="D109:G109"/>
    <mergeCell ref="D56:G56"/>
    <mergeCell ref="D16:G16"/>
    <mergeCell ref="A46:C46"/>
    <mergeCell ref="D54:G54"/>
    <mergeCell ref="A140:B140"/>
    <mergeCell ref="D162:G162"/>
    <mergeCell ref="D163:G163"/>
    <mergeCell ref="D164:G164"/>
    <mergeCell ref="D161:G161"/>
    <mergeCell ref="D74:G74"/>
    <mergeCell ref="D75:G75"/>
    <mergeCell ref="D76:G76"/>
    <mergeCell ref="U7:W7"/>
    <mergeCell ref="X7:AE7"/>
    <mergeCell ref="D271:G271"/>
    <mergeCell ref="A266:C266"/>
    <mergeCell ref="D268:G268"/>
    <mergeCell ref="A259:C259"/>
    <mergeCell ref="A261:C261"/>
    <mergeCell ref="A262:C262"/>
    <mergeCell ref="A264:B264"/>
    <mergeCell ref="A265:C265"/>
    <mergeCell ref="D259:G259"/>
    <mergeCell ref="D265:G265"/>
    <mergeCell ref="D262:G262"/>
    <mergeCell ref="D263:G263"/>
    <mergeCell ref="D264:G264"/>
    <mergeCell ref="D261:G261"/>
    <mergeCell ref="D266:G266"/>
    <mergeCell ref="A267:C267"/>
    <mergeCell ref="D252:G252"/>
    <mergeCell ref="A253:B253"/>
    <mergeCell ref="D267:G267"/>
    <mergeCell ref="A269:C269"/>
    <mergeCell ref="A245:B245"/>
    <mergeCell ref="D254:G254"/>
    <mergeCell ref="A278:C278"/>
    <mergeCell ref="D278:G278"/>
    <mergeCell ref="D275:G275"/>
    <mergeCell ref="A276:B276"/>
    <mergeCell ref="D276:G276"/>
    <mergeCell ref="A277:C277"/>
    <mergeCell ref="D277:G277"/>
    <mergeCell ref="A272:C272"/>
    <mergeCell ref="D272:G272"/>
    <mergeCell ref="A273:B273"/>
    <mergeCell ref="D273:G273"/>
    <mergeCell ref="A274:C274"/>
    <mergeCell ref="D274:G274"/>
    <mergeCell ref="A271:C271"/>
    <mergeCell ref="A255:C255"/>
    <mergeCell ref="D255:G255"/>
    <mergeCell ref="A254:C254"/>
    <mergeCell ref="D269:G269"/>
    <mergeCell ref="A270:C270"/>
    <mergeCell ref="D189:G189"/>
    <mergeCell ref="A210:C210"/>
    <mergeCell ref="D210:G210"/>
    <mergeCell ref="A219:B219"/>
    <mergeCell ref="D219:G219"/>
    <mergeCell ref="D220:G220"/>
    <mergeCell ref="D221:G221"/>
    <mergeCell ref="D211:G211"/>
    <mergeCell ref="A212:B212"/>
    <mergeCell ref="A196:B196"/>
    <mergeCell ref="D197:G197"/>
    <mergeCell ref="D196:G196"/>
    <mergeCell ref="D217:G217"/>
    <mergeCell ref="D204:G204"/>
    <mergeCell ref="D200:G200"/>
    <mergeCell ref="A232:B232"/>
    <mergeCell ref="D232:G232"/>
    <mergeCell ref="D250:G250"/>
    <mergeCell ref="A60:B60"/>
    <mergeCell ref="D114:G114"/>
    <mergeCell ref="D116:G116"/>
    <mergeCell ref="D59:G59"/>
    <mergeCell ref="A113:B113"/>
    <mergeCell ref="D60:G60"/>
    <mergeCell ref="A97:C97"/>
    <mergeCell ref="A98:C98"/>
    <mergeCell ref="A104:B104"/>
    <mergeCell ref="D104:G104"/>
    <mergeCell ref="D105:G105"/>
    <mergeCell ref="D106:G106"/>
    <mergeCell ref="D107:G107"/>
    <mergeCell ref="A110:B110"/>
    <mergeCell ref="D110:G110"/>
    <mergeCell ref="D111:G111"/>
    <mergeCell ref="A71:C71"/>
    <mergeCell ref="D71:G71"/>
    <mergeCell ref="D72:G72"/>
    <mergeCell ref="A73:B73"/>
    <mergeCell ref="D73:G73"/>
    <mergeCell ref="D102:G102"/>
    <mergeCell ref="D86:G86"/>
    <mergeCell ref="D87:G87"/>
    <mergeCell ref="AS158:AV158"/>
    <mergeCell ref="D160:G160"/>
    <mergeCell ref="A159:C159"/>
    <mergeCell ref="D159:G159"/>
    <mergeCell ref="A150:C150"/>
    <mergeCell ref="A66:B66"/>
    <mergeCell ref="D66:G66"/>
    <mergeCell ref="D67:G67"/>
    <mergeCell ref="D112:G112"/>
    <mergeCell ref="D113:G113"/>
    <mergeCell ref="AS133:AV133"/>
    <mergeCell ref="D135:G135"/>
    <mergeCell ref="AS149:AV149"/>
    <mergeCell ref="D154:G154"/>
    <mergeCell ref="D155:G155"/>
    <mergeCell ref="D156:G156"/>
    <mergeCell ref="AS121:AV121"/>
    <mergeCell ref="A122:C122"/>
    <mergeCell ref="A124:B124"/>
    <mergeCell ref="A128:B128"/>
    <mergeCell ref="AG157:AQ157"/>
    <mergeCell ref="AG148:AQ148"/>
    <mergeCell ref="D137:G137"/>
    <mergeCell ref="D138:G138"/>
    <mergeCell ref="D182:G182"/>
    <mergeCell ref="AG120:AQ120"/>
    <mergeCell ref="D131:G131"/>
    <mergeCell ref="A77:B77"/>
    <mergeCell ref="D77:G77"/>
    <mergeCell ref="D78:G78"/>
    <mergeCell ref="D79:G79"/>
    <mergeCell ref="D80:G80"/>
    <mergeCell ref="D81:G81"/>
    <mergeCell ref="A117:B117"/>
    <mergeCell ref="D117:G117"/>
    <mergeCell ref="D118:G118"/>
    <mergeCell ref="D119:G119"/>
    <mergeCell ref="D108:G108"/>
    <mergeCell ref="D115:G115"/>
    <mergeCell ref="A90:B90"/>
    <mergeCell ref="A84:C84"/>
    <mergeCell ref="A86:B86"/>
    <mergeCell ref="A100:B100"/>
    <mergeCell ref="D100:G100"/>
    <mergeCell ref="D101:G101"/>
    <mergeCell ref="D85:G85"/>
    <mergeCell ref="D153:G153"/>
    <mergeCell ref="D152:G152"/>
  </mergeCells>
  <conditionalFormatting sqref="I201:T201 I213:T214 I114:T114 AF114 AF213:AF214 AF201 AF116:AF119 I116:T119 T115 I207:AQ207">
    <cfRule type="containsBlanks" dxfId="246" priority="521">
      <formula>LEN(TRIM(I114))=0</formula>
    </cfRule>
  </conditionalFormatting>
  <conditionalFormatting sqref="I277:O278 I274:O274 I269:O272 I265:O267">
    <cfRule type="containsBlanks" dxfId="245" priority="511">
      <formula>LEN(TRIM(I265))=0</formula>
    </cfRule>
  </conditionalFormatting>
  <conditionalFormatting sqref="T265:T267 T269:T272 T274 T277:T278 AF277:AF278 AF274 AF269:AF272 AF265:AF267">
    <cfRule type="containsBlanks" dxfId="244" priority="510">
      <formula>LEN(TRIM(T265))=0</formula>
    </cfRule>
  </conditionalFormatting>
  <conditionalFormatting sqref="I254:O254 I251:O251 I246:O249 I242:O244">
    <cfRule type="containsBlanks" dxfId="243" priority="430">
      <formula>LEN(TRIM(I242))=0</formula>
    </cfRule>
  </conditionalFormatting>
  <conditionalFormatting sqref="T242:T244 T246:T249 T251 T254 AF254 AF251 AF246:AF249 AF242:AF244">
    <cfRule type="containsBlanks" dxfId="242" priority="429">
      <formula>LEN(TRIM(T242))=0</formula>
    </cfRule>
  </conditionalFormatting>
  <conditionalFormatting sqref="I255:O255">
    <cfRule type="containsBlanks" dxfId="241" priority="428">
      <formula>LEN(TRIM(I255))=0</formula>
    </cfRule>
  </conditionalFormatting>
  <conditionalFormatting sqref="T255 AF255">
    <cfRule type="containsBlanks" dxfId="240" priority="427">
      <formula>LEN(TRIM(T255))=0</formula>
    </cfRule>
  </conditionalFormatting>
  <conditionalFormatting sqref="I197:S200">
    <cfRule type="containsBlanks" dxfId="239" priority="418">
      <formula>LEN(TRIM(I197))=0</formula>
    </cfRule>
  </conditionalFormatting>
  <conditionalFormatting sqref="T197:T200 AF197:AF200">
    <cfRule type="containsBlanks" dxfId="238" priority="417">
      <formula>LEN(TRIM(T197))=0</formula>
    </cfRule>
  </conditionalFormatting>
  <conditionalFormatting sqref="I193:T195 AF193:AF195">
    <cfRule type="containsBlanks" dxfId="237" priority="419">
      <formula>LEN(TRIM(I193))=0</formula>
    </cfRule>
  </conditionalFormatting>
  <conditionalFormatting sqref="T203:T204 AF203:AF204">
    <cfRule type="containsBlanks" dxfId="236" priority="385">
      <formula>LEN(TRIM(T203))=0</formula>
    </cfRule>
  </conditionalFormatting>
  <conditionalFormatting sqref="T226 AF226">
    <cfRule type="containsBlanks" dxfId="235" priority="364">
      <formula>LEN(TRIM(T226))=0</formula>
    </cfRule>
  </conditionalFormatting>
  <conditionalFormatting sqref="I227:T227 AF227">
    <cfRule type="containsBlanks" dxfId="234" priority="372">
      <formula>LEN(TRIM(I227))=0</formula>
    </cfRule>
  </conditionalFormatting>
  <conditionalFormatting sqref="T217:T218 AF217:AF218">
    <cfRule type="containsBlanks" dxfId="233" priority="360">
      <formula>LEN(TRIM(T217))=0</formula>
    </cfRule>
  </conditionalFormatting>
  <conditionalFormatting sqref="I226:S226">
    <cfRule type="containsBlanks" dxfId="232" priority="365">
      <formula>LEN(TRIM(I226))=0</formula>
    </cfRule>
  </conditionalFormatting>
  <conditionalFormatting sqref="I203:S204">
    <cfRule type="containsBlanks" dxfId="231" priority="386">
      <formula>LEN(TRIM(I203))=0</formula>
    </cfRule>
  </conditionalFormatting>
  <conditionalFormatting sqref="I217:S218">
    <cfRule type="containsBlanks" dxfId="230" priority="361">
      <formula>LEN(TRIM(I217))=0</formula>
    </cfRule>
  </conditionalFormatting>
  <conditionalFormatting sqref="H13:T13 AF13">
    <cfRule type="cellIs" dxfId="229" priority="378" operator="notEqual">
      <formula>0</formula>
    </cfRule>
  </conditionalFormatting>
  <conditionalFormatting sqref="I56:T56 AF56">
    <cfRule type="containsBlanks" dxfId="228" priority="336">
      <formula>LEN(TRIM(I56))=0</formula>
    </cfRule>
  </conditionalFormatting>
  <conditionalFormatting sqref="I49:T51 AF49:AF51">
    <cfRule type="containsBlanks" dxfId="227" priority="335">
      <formula>LEN(TRIM(I49))=0</formula>
    </cfRule>
  </conditionalFormatting>
  <conditionalFormatting sqref="T62:T68 AF62:AF68">
    <cfRule type="containsBlanks" dxfId="226" priority="327">
      <formula>LEN(TRIM(T62))=0</formula>
    </cfRule>
  </conditionalFormatting>
  <conditionalFormatting sqref="I53:S55">
    <cfRule type="containsBlanks" dxfId="225" priority="334">
      <formula>LEN(TRIM(I53))=0</formula>
    </cfRule>
  </conditionalFormatting>
  <conditionalFormatting sqref="T53:T55 AF53:AF55">
    <cfRule type="containsBlanks" dxfId="224" priority="333">
      <formula>LEN(TRIM(T53))=0</formula>
    </cfRule>
  </conditionalFormatting>
  <conditionalFormatting sqref="I61:S61">
    <cfRule type="containsBlanks" dxfId="223" priority="330">
      <formula>LEN(TRIM(I61))=0</formula>
    </cfRule>
  </conditionalFormatting>
  <conditionalFormatting sqref="T61 AF61">
    <cfRule type="containsBlanks" dxfId="222" priority="329">
      <formula>LEN(TRIM(T61))=0</formula>
    </cfRule>
  </conditionalFormatting>
  <conditionalFormatting sqref="I62:S68">
    <cfRule type="containsBlanks" dxfId="221" priority="328">
      <formula>LEN(TRIM(I62))=0</formula>
    </cfRule>
  </conditionalFormatting>
  <conditionalFormatting sqref="A11 H11">
    <cfRule type="cellIs" dxfId="220" priority="317" operator="notEqual">
      <formula>0</formula>
    </cfRule>
  </conditionalFormatting>
  <conditionalFormatting sqref="H13:T13 AF13">
    <cfRule type="notContainsBlanks" dxfId="219" priority="316">
      <formula>LEN(TRIM(H13))&gt;0</formula>
    </cfRule>
  </conditionalFormatting>
  <conditionalFormatting sqref="T105:T107 AF105:AF107">
    <cfRule type="containsBlanks" dxfId="218" priority="297">
      <formula>LEN(TRIM(T105))=0</formula>
    </cfRule>
  </conditionalFormatting>
  <conditionalFormatting sqref="I105:S107">
    <cfRule type="containsBlanks" dxfId="217" priority="298">
      <formula>LEN(TRIM(I105))=0</formula>
    </cfRule>
  </conditionalFormatting>
  <conditionalFormatting sqref="I109:T109 AF109">
    <cfRule type="containsBlanks" dxfId="216" priority="300">
      <formula>LEN(TRIM(I109))=0</formula>
    </cfRule>
  </conditionalFormatting>
  <conditionalFormatting sqref="T108 AF108">
    <cfRule type="containsBlanks" dxfId="215" priority="291">
      <formula>LEN(TRIM(T108))=0</formula>
    </cfRule>
  </conditionalFormatting>
  <conditionalFormatting sqref="I108:S108">
    <cfRule type="containsBlanks" dxfId="214" priority="292">
      <formula>LEN(TRIM(I108))=0</formula>
    </cfRule>
  </conditionalFormatting>
  <conditionalFormatting sqref="I132:T132 AF132">
    <cfRule type="containsBlanks" dxfId="213" priority="290">
      <formula>LEN(TRIM(I132))=0</formula>
    </cfRule>
  </conditionalFormatting>
  <conditionalFormatting sqref="I125:T127 AF125:AF127">
    <cfRule type="containsBlanks" dxfId="212" priority="289">
      <formula>LEN(TRIM(I125))=0</formula>
    </cfRule>
  </conditionalFormatting>
  <conditionalFormatting sqref="I129:S131">
    <cfRule type="containsBlanks" dxfId="211" priority="288">
      <formula>LEN(TRIM(I129))=0</formula>
    </cfRule>
  </conditionalFormatting>
  <conditionalFormatting sqref="T129:T131 AF129:AF131">
    <cfRule type="containsBlanks" dxfId="210" priority="287">
      <formula>LEN(TRIM(T129))=0</formula>
    </cfRule>
  </conditionalFormatting>
  <conditionalFormatting sqref="I144:T144 AF144">
    <cfRule type="containsBlanks" dxfId="209" priority="286">
      <formula>LEN(TRIM(I144))=0</formula>
    </cfRule>
  </conditionalFormatting>
  <conditionalFormatting sqref="I156:T156 AF156">
    <cfRule type="containsBlanks" dxfId="208" priority="278">
      <formula>LEN(TRIM(I156))=0</formula>
    </cfRule>
  </conditionalFormatting>
  <conditionalFormatting sqref="T147 AF147">
    <cfRule type="containsBlanks" dxfId="207" priority="279">
      <formula>LEN(TRIM(T147))=0</formula>
    </cfRule>
  </conditionalFormatting>
  <conditionalFormatting sqref="I141:S143">
    <cfRule type="containsBlanks" dxfId="206" priority="284">
      <formula>LEN(TRIM(I141))=0</formula>
    </cfRule>
  </conditionalFormatting>
  <conditionalFormatting sqref="T141:T143 AF141:AF143">
    <cfRule type="containsBlanks" dxfId="205" priority="283">
      <formula>LEN(TRIM(T141))=0</formula>
    </cfRule>
  </conditionalFormatting>
  <conditionalFormatting sqref="I169:T169 AF169">
    <cfRule type="containsBlanks" dxfId="204" priority="275">
      <formula>LEN(TRIM(I169))=0</formula>
    </cfRule>
  </conditionalFormatting>
  <conditionalFormatting sqref="I147:S147">
    <cfRule type="containsBlanks" dxfId="203" priority="280">
      <formula>LEN(TRIM(I147))=0</formula>
    </cfRule>
  </conditionalFormatting>
  <conditionalFormatting sqref="I162:T164 AF162:AF164">
    <cfRule type="containsBlanks" dxfId="202" priority="274">
      <formula>LEN(TRIM(I162))=0</formula>
    </cfRule>
  </conditionalFormatting>
  <conditionalFormatting sqref="I153:S155">
    <cfRule type="containsBlanks" dxfId="201" priority="277">
      <formula>LEN(TRIM(I153))=0</formula>
    </cfRule>
  </conditionalFormatting>
  <conditionalFormatting sqref="T153:T155 AF153:AF155">
    <cfRule type="containsBlanks" dxfId="200" priority="276">
      <formula>LEN(TRIM(T153))=0</formula>
    </cfRule>
  </conditionalFormatting>
  <conditionalFormatting sqref="I166:S168">
    <cfRule type="containsBlanks" dxfId="199" priority="273">
      <formula>LEN(TRIM(I166))=0</formula>
    </cfRule>
  </conditionalFormatting>
  <conditionalFormatting sqref="T166:T168 AF166:AF168">
    <cfRule type="containsBlanks" dxfId="198" priority="272">
      <formula>LEN(TRIM(T166))=0</formula>
    </cfRule>
  </conditionalFormatting>
  <conditionalFormatting sqref="U201:AE201 U213:AE214 U114:AE114 U116:AE119">
    <cfRule type="containsBlanks" dxfId="197" priority="271">
      <formula>LEN(TRIM(U114))=0</formula>
    </cfRule>
  </conditionalFormatting>
  <conditionalFormatting sqref="U277:AE278 U274:AE274 U269:AE272 U265:AE267">
    <cfRule type="containsBlanks" dxfId="196" priority="270">
      <formula>LEN(TRIM(U265))=0</formula>
    </cfRule>
  </conditionalFormatting>
  <conditionalFormatting sqref="U254:AE254 U251:AE251 U246:AE249 U242:AE244">
    <cfRule type="containsBlanks" dxfId="195" priority="269">
      <formula>LEN(TRIM(U242))=0</formula>
    </cfRule>
  </conditionalFormatting>
  <conditionalFormatting sqref="U255:AE255">
    <cfRule type="containsBlanks" dxfId="194" priority="268">
      <formula>LEN(TRIM(U255))=0</formula>
    </cfRule>
  </conditionalFormatting>
  <conditionalFormatting sqref="U197:AE200">
    <cfRule type="containsBlanks" dxfId="193" priority="266">
      <formula>LEN(TRIM(U197))=0</formula>
    </cfRule>
  </conditionalFormatting>
  <conditionalFormatting sqref="U193:AE195">
    <cfRule type="containsBlanks" dxfId="192" priority="267">
      <formula>LEN(TRIM(U193))=0</formula>
    </cfRule>
  </conditionalFormatting>
  <conditionalFormatting sqref="U227:AE227">
    <cfRule type="containsBlanks" dxfId="191" priority="263">
      <formula>LEN(TRIM(U227))=0</formula>
    </cfRule>
  </conditionalFormatting>
  <conditionalFormatting sqref="U226:AE226">
    <cfRule type="containsBlanks" dxfId="190" priority="262">
      <formula>LEN(TRIM(U226))=0</formula>
    </cfRule>
  </conditionalFormatting>
  <conditionalFormatting sqref="U203:AE204">
    <cfRule type="containsBlanks" dxfId="189" priority="265">
      <formula>LEN(TRIM(U203))=0</formula>
    </cfRule>
  </conditionalFormatting>
  <conditionalFormatting sqref="U217:AE218">
    <cfRule type="containsBlanks" dxfId="188" priority="261">
      <formula>LEN(TRIM(U217))=0</formula>
    </cfRule>
  </conditionalFormatting>
  <conditionalFormatting sqref="U13:AE13">
    <cfRule type="cellIs" dxfId="187" priority="264" operator="notEqual">
      <formula>0</formula>
    </cfRule>
  </conditionalFormatting>
  <conditionalFormatting sqref="U56:AE56">
    <cfRule type="containsBlanks" dxfId="186" priority="260">
      <formula>LEN(TRIM(U56))=0</formula>
    </cfRule>
  </conditionalFormatting>
  <conditionalFormatting sqref="U49:AE51">
    <cfRule type="containsBlanks" dxfId="185" priority="259">
      <formula>LEN(TRIM(U49))=0</formula>
    </cfRule>
  </conditionalFormatting>
  <conditionalFormatting sqref="U53:AE55">
    <cfRule type="containsBlanks" dxfId="184" priority="258">
      <formula>LEN(TRIM(U53))=0</formula>
    </cfRule>
  </conditionalFormatting>
  <conditionalFormatting sqref="U61:AE61">
    <cfRule type="containsBlanks" dxfId="183" priority="257">
      <formula>LEN(TRIM(U61))=0</formula>
    </cfRule>
  </conditionalFormatting>
  <conditionalFormatting sqref="U62:AE68">
    <cfRule type="containsBlanks" dxfId="182" priority="256">
      <formula>LEN(TRIM(U62))=0</formula>
    </cfRule>
  </conditionalFormatting>
  <conditionalFormatting sqref="U13:AE13">
    <cfRule type="notContainsBlanks" dxfId="181" priority="255">
      <formula>LEN(TRIM(U13))&gt;0</formula>
    </cfRule>
  </conditionalFormatting>
  <conditionalFormatting sqref="U132:AE132">
    <cfRule type="containsBlanks" dxfId="180" priority="248">
      <formula>LEN(TRIM(U132))=0</formula>
    </cfRule>
  </conditionalFormatting>
  <conditionalFormatting sqref="U105:AE107">
    <cfRule type="containsBlanks" dxfId="179" priority="250">
      <formula>LEN(TRIM(U105))=0</formula>
    </cfRule>
  </conditionalFormatting>
  <conditionalFormatting sqref="U108:AE108">
    <cfRule type="containsBlanks" dxfId="178" priority="249">
      <formula>LEN(TRIM(U108))=0</formula>
    </cfRule>
  </conditionalFormatting>
  <conditionalFormatting sqref="U109:AE109">
    <cfRule type="containsBlanks" dxfId="177" priority="251">
      <formula>LEN(TRIM(U109))=0</formula>
    </cfRule>
  </conditionalFormatting>
  <conditionalFormatting sqref="U125:AE127">
    <cfRule type="containsBlanks" dxfId="176" priority="247">
      <formula>LEN(TRIM(U125))=0</formula>
    </cfRule>
  </conditionalFormatting>
  <conditionalFormatting sqref="U129:AE131">
    <cfRule type="containsBlanks" dxfId="175" priority="246">
      <formula>LEN(TRIM(U129))=0</formula>
    </cfRule>
  </conditionalFormatting>
  <conditionalFormatting sqref="U144:AE144">
    <cfRule type="containsBlanks" dxfId="174" priority="245">
      <formula>LEN(TRIM(U144))=0</formula>
    </cfRule>
  </conditionalFormatting>
  <conditionalFormatting sqref="U156:AE156">
    <cfRule type="containsBlanks" dxfId="173" priority="242">
      <formula>LEN(TRIM(U156))=0</formula>
    </cfRule>
  </conditionalFormatting>
  <conditionalFormatting sqref="U141:AE143">
    <cfRule type="containsBlanks" dxfId="172" priority="244">
      <formula>LEN(TRIM(U141))=0</formula>
    </cfRule>
  </conditionalFormatting>
  <conditionalFormatting sqref="U169:AE169">
    <cfRule type="containsBlanks" dxfId="171" priority="240">
      <formula>LEN(TRIM(U169))=0</formula>
    </cfRule>
  </conditionalFormatting>
  <conditionalFormatting sqref="U147:AE147">
    <cfRule type="containsBlanks" dxfId="170" priority="243">
      <formula>LEN(TRIM(U147))=0</formula>
    </cfRule>
  </conditionalFormatting>
  <conditionalFormatting sqref="U162:AE164">
    <cfRule type="containsBlanks" dxfId="169" priority="239">
      <formula>LEN(TRIM(U162))=0</formula>
    </cfRule>
  </conditionalFormatting>
  <conditionalFormatting sqref="U153:AE155">
    <cfRule type="containsBlanks" dxfId="168" priority="241">
      <formula>LEN(TRIM(U153))=0</formula>
    </cfRule>
  </conditionalFormatting>
  <conditionalFormatting sqref="U166:AE168">
    <cfRule type="containsBlanks" dxfId="167" priority="238">
      <formula>LEN(TRIM(U166))=0</formula>
    </cfRule>
  </conditionalFormatting>
  <conditionalFormatting sqref="AG201:AQ201 AG213:AQ214 AG114:AQ114 AG116:AQ119">
    <cfRule type="containsBlanks" dxfId="166" priority="237">
      <formula>LEN(TRIM(AG114))=0</formula>
    </cfRule>
  </conditionalFormatting>
  <conditionalFormatting sqref="AG277:AQ278 AG274:AQ274 AG269:AQ272 AG265:AQ267">
    <cfRule type="containsBlanks" dxfId="165" priority="236">
      <formula>LEN(TRIM(AG265))=0</formula>
    </cfRule>
  </conditionalFormatting>
  <conditionalFormatting sqref="AG254:AQ254 AG251:AQ251 AG246:AQ249 AG242:AQ244">
    <cfRule type="containsBlanks" dxfId="164" priority="235">
      <formula>LEN(TRIM(AG242))=0</formula>
    </cfRule>
  </conditionalFormatting>
  <conditionalFormatting sqref="AG255:AQ255">
    <cfRule type="containsBlanks" dxfId="163" priority="234">
      <formula>LEN(TRIM(AG255))=0</formula>
    </cfRule>
  </conditionalFormatting>
  <conditionalFormatting sqref="AG197:AQ200">
    <cfRule type="containsBlanks" dxfId="162" priority="232">
      <formula>LEN(TRIM(AG197))=0</formula>
    </cfRule>
  </conditionalFormatting>
  <conditionalFormatting sqref="AG193:AQ195">
    <cfRule type="containsBlanks" dxfId="161" priority="233">
      <formula>LEN(TRIM(AG193))=0</formula>
    </cfRule>
  </conditionalFormatting>
  <conditionalFormatting sqref="AG227:AQ227">
    <cfRule type="containsBlanks" dxfId="160" priority="229">
      <formula>LEN(TRIM(AG227))=0</formula>
    </cfRule>
  </conditionalFormatting>
  <conditionalFormatting sqref="AG226:AQ226">
    <cfRule type="containsBlanks" dxfId="159" priority="228">
      <formula>LEN(TRIM(AG226))=0</formula>
    </cfRule>
  </conditionalFormatting>
  <conditionalFormatting sqref="AG203:AQ204">
    <cfRule type="containsBlanks" dxfId="158" priority="231">
      <formula>LEN(TRIM(AG203))=0</formula>
    </cfRule>
  </conditionalFormatting>
  <conditionalFormatting sqref="AG217:AQ218">
    <cfRule type="containsBlanks" dxfId="157" priority="227">
      <formula>LEN(TRIM(AG217))=0</formula>
    </cfRule>
  </conditionalFormatting>
  <conditionalFormatting sqref="AG13:AQ13">
    <cfRule type="cellIs" dxfId="156" priority="230" operator="notEqual">
      <formula>0</formula>
    </cfRule>
  </conditionalFormatting>
  <conditionalFormatting sqref="AG56:AQ56">
    <cfRule type="containsBlanks" dxfId="155" priority="226">
      <formula>LEN(TRIM(AG56))=0</formula>
    </cfRule>
  </conditionalFormatting>
  <conditionalFormatting sqref="AG49:AQ51">
    <cfRule type="containsBlanks" dxfId="154" priority="225">
      <formula>LEN(TRIM(AG49))=0</formula>
    </cfRule>
  </conditionalFormatting>
  <conditionalFormatting sqref="AG53:AQ55">
    <cfRule type="containsBlanks" dxfId="153" priority="224">
      <formula>LEN(TRIM(AG53))=0</formula>
    </cfRule>
  </conditionalFormatting>
  <conditionalFormatting sqref="AG61:AQ61">
    <cfRule type="containsBlanks" dxfId="152" priority="223">
      <formula>LEN(TRIM(AG61))=0</formula>
    </cfRule>
  </conditionalFormatting>
  <conditionalFormatting sqref="AG62:AQ68">
    <cfRule type="containsBlanks" dxfId="151" priority="222">
      <formula>LEN(TRIM(AG62))=0</formula>
    </cfRule>
  </conditionalFormatting>
  <conditionalFormatting sqref="AG13:AQ13">
    <cfRule type="notContainsBlanks" dxfId="150" priority="221">
      <formula>LEN(TRIM(AG13))&gt;0</formula>
    </cfRule>
  </conditionalFormatting>
  <conditionalFormatting sqref="AG132:AQ132">
    <cfRule type="containsBlanks" dxfId="149" priority="214">
      <formula>LEN(TRIM(AG132))=0</formula>
    </cfRule>
  </conditionalFormatting>
  <conditionalFormatting sqref="AG105:AQ107">
    <cfRule type="containsBlanks" dxfId="148" priority="216">
      <formula>LEN(TRIM(AG105))=0</formula>
    </cfRule>
  </conditionalFormatting>
  <conditionalFormatting sqref="AG108:AQ108">
    <cfRule type="containsBlanks" dxfId="147" priority="215">
      <formula>LEN(TRIM(AG108))=0</formula>
    </cfRule>
  </conditionalFormatting>
  <conditionalFormatting sqref="AG109:AQ109">
    <cfRule type="containsBlanks" dxfId="146" priority="217">
      <formula>LEN(TRIM(AG109))=0</formula>
    </cfRule>
  </conditionalFormatting>
  <conditionalFormatting sqref="AG125:AQ127">
    <cfRule type="containsBlanks" dxfId="145" priority="213">
      <formula>LEN(TRIM(AG125))=0</formula>
    </cfRule>
  </conditionalFormatting>
  <conditionalFormatting sqref="AG129:AQ131">
    <cfRule type="containsBlanks" dxfId="144" priority="212">
      <formula>LEN(TRIM(AG129))=0</formula>
    </cfRule>
  </conditionalFormatting>
  <conditionalFormatting sqref="AG144:AQ144">
    <cfRule type="containsBlanks" dxfId="143" priority="211">
      <formula>LEN(TRIM(AG144))=0</formula>
    </cfRule>
  </conditionalFormatting>
  <conditionalFormatting sqref="AG156:AQ156">
    <cfRule type="containsBlanks" dxfId="142" priority="208">
      <formula>LEN(TRIM(AG156))=0</formula>
    </cfRule>
  </conditionalFormatting>
  <conditionalFormatting sqref="AG141:AQ143">
    <cfRule type="containsBlanks" dxfId="141" priority="210">
      <formula>LEN(TRIM(AG141))=0</formula>
    </cfRule>
  </conditionalFormatting>
  <conditionalFormatting sqref="AG169:AQ169">
    <cfRule type="containsBlanks" dxfId="140" priority="206">
      <formula>LEN(TRIM(AG169))=0</formula>
    </cfRule>
  </conditionalFormatting>
  <conditionalFormatting sqref="AG147:AQ147">
    <cfRule type="containsBlanks" dxfId="139" priority="209">
      <formula>LEN(TRIM(AG147))=0</formula>
    </cfRule>
  </conditionalFormatting>
  <conditionalFormatting sqref="AG162:AQ164">
    <cfRule type="containsBlanks" dxfId="138" priority="205">
      <formula>LEN(TRIM(AG162))=0</formula>
    </cfRule>
  </conditionalFormatting>
  <conditionalFormatting sqref="AG153:AQ155">
    <cfRule type="containsBlanks" dxfId="137" priority="207">
      <formula>LEN(TRIM(AG153))=0</formula>
    </cfRule>
  </conditionalFormatting>
  <conditionalFormatting sqref="AG166:AQ168">
    <cfRule type="containsBlanks" dxfId="136" priority="204">
      <formula>LEN(TRIM(AG166))=0</formula>
    </cfRule>
  </conditionalFormatting>
  <conditionalFormatting sqref="I233:J233">
    <cfRule type="containsBlanks" dxfId="135" priority="201">
      <formula>LEN(TRIM(I233))=0</formula>
    </cfRule>
  </conditionalFormatting>
  <conditionalFormatting sqref="I234:S234">
    <cfRule type="containsBlanks" dxfId="134" priority="197">
      <formula>LEN(TRIM(I234))=0</formula>
    </cfRule>
  </conditionalFormatting>
  <conditionalFormatting sqref="H234 T234 AF234">
    <cfRule type="containsBlanks" dxfId="133" priority="198">
      <formula>LEN(TRIM(H234))=0</formula>
    </cfRule>
  </conditionalFormatting>
  <conditionalFormatting sqref="H233 T233 AF233">
    <cfRule type="containsBlanks" dxfId="132" priority="200">
      <formula>LEN(TRIM(H233))=0</formula>
    </cfRule>
  </conditionalFormatting>
  <conditionalFormatting sqref="K233:S233">
    <cfRule type="containsBlanks" dxfId="131" priority="199">
      <formula>LEN(TRIM(K233))=0</formula>
    </cfRule>
  </conditionalFormatting>
  <conditionalFormatting sqref="U234:AE234">
    <cfRule type="containsBlanks" dxfId="130" priority="194">
      <formula>LEN(TRIM(U234))=0</formula>
    </cfRule>
  </conditionalFormatting>
  <conditionalFormatting sqref="U233:V233">
    <cfRule type="containsBlanks" dxfId="129" priority="196">
      <formula>LEN(TRIM(U233))=0</formula>
    </cfRule>
  </conditionalFormatting>
  <conditionalFormatting sqref="W233:AE233">
    <cfRule type="containsBlanks" dxfId="128" priority="195">
      <formula>LEN(TRIM(W233))=0</formula>
    </cfRule>
  </conditionalFormatting>
  <conditionalFormatting sqref="AG234:AQ234">
    <cfRule type="containsBlanks" dxfId="127" priority="191">
      <formula>LEN(TRIM(AG234))=0</formula>
    </cfRule>
  </conditionalFormatting>
  <conditionalFormatting sqref="AG233:AH233">
    <cfRule type="containsBlanks" dxfId="126" priority="193">
      <formula>LEN(TRIM(AG233))=0</formula>
    </cfRule>
  </conditionalFormatting>
  <conditionalFormatting sqref="AI233:AQ233">
    <cfRule type="containsBlanks" dxfId="125" priority="192">
      <formula>LEN(TRIM(AI233))=0</formula>
    </cfRule>
  </conditionalFormatting>
  <conditionalFormatting sqref="T111 AF111">
    <cfRule type="containsBlanks" dxfId="124" priority="189">
      <formula>LEN(TRIM(T111))=0</formula>
    </cfRule>
  </conditionalFormatting>
  <conditionalFormatting sqref="I111:S111">
    <cfRule type="containsBlanks" dxfId="123" priority="190">
      <formula>LEN(TRIM(I111))=0</formula>
    </cfRule>
  </conditionalFormatting>
  <conditionalFormatting sqref="U111:AE111">
    <cfRule type="containsBlanks" dxfId="122" priority="188">
      <formula>LEN(TRIM(U111))=0</formula>
    </cfRule>
  </conditionalFormatting>
  <conditionalFormatting sqref="AG111:AQ111">
    <cfRule type="containsBlanks" dxfId="121" priority="187">
      <formula>LEN(TRIM(AG111))=0</formula>
    </cfRule>
  </conditionalFormatting>
  <conditionalFormatting sqref="I81:S81 AF81">
    <cfRule type="containsBlanks" dxfId="120" priority="186">
      <formula>LEN(TRIM(I81))=0</formula>
    </cfRule>
  </conditionalFormatting>
  <conditionalFormatting sqref="I74:S76 AF74:AF76">
    <cfRule type="containsBlanks" dxfId="119" priority="185">
      <formula>LEN(TRIM(I74))=0</formula>
    </cfRule>
  </conditionalFormatting>
  <conditionalFormatting sqref="I78:S80">
    <cfRule type="containsBlanks" dxfId="118" priority="184">
      <formula>LEN(TRIM(I78))=0</formula>
    </cfRule>
  </conditionalFormatting>
  <conditionalFormatting sqref="AF78:AF80">
    <cfRule type="containsBlanks" dxfId="117" priority="183">
      <formula>LEN(TRIM(AF78))=0</formula>
    </cfRule>
  </conditionalFormatting>
  <conditionalFormatting sqref="U81:AE81">
    <cfRule type="containsBlanks" dxfId="116" priority="178">
      <formula>LEN(TRIM(U81))=0</formula>
    </cfRule>
  </conditionalFormatting>
  <conditionalFormatting sqref="U74:AE76">
    <cfRule type="containsBlanks" dxfId="115" priority="177">
      <formula>LEN(TRIM(U74))=0</formula>
    </cfRule>
  </conditionalFormatting>
  <conditionalFormatting sqref="U78:AE80">
    <cfRule type="containsBlanks" dxfId="114" priority="176">
      <formula>LEN(TRIM(U78))=0</formula>
    </cfRule>
  </conditionalFormatting>
  <conditionalFormatting sqref="AG81:AQ81">
    <cfRule type="containsBlanks" dxfId="113" priority="173">
      <formula>LEN(TRIM(AG81))=0</formula>
    </cfRule>
  </conditionalFormatting>
  <conditionalFormatting sqref="AG74:AQ76">
    <cfRule type="containsBlanks" dxfId="112" priority="172">
      <formula>LEN(TRIM(AG74))=0</formula>
    </cfRule>
  </conditionalFormatting>
  <conditionalFormatting sqref="AG78:AQ80">
    <cfRule type="containsBlanks" dxfId="111" priority="171">
      <formula>LEN(TRIM(AG78))=0</formula>
    </cfRule>
  </conditionalFormatting>
  <conditionalFormatting sqref="I58:S58">
    <cfRule type="containsBlanks" dxfId="110" priority="168">
      <formula>LEN(TRIM(I58))=0</formula>
    </cfRule>
  </conditionalFormatting>
  <conditionalFormatting sqref="T58 AF58">
    <cfRule type="containsBlanks" dxfId="109" priority="167">
      <formula>LEN(TRIM(T58))=0</formula>
    </cfRule>
  </conditionalFormatting>
  <conditionalFormatting sqref="U58:AE58">
    <cfRule type="containsBlanks" dxfId="108" priority="164">
      <formula>LEN(TRIM(U58))=0</formula>
    </cfRule>
  </conditionalFormatting>
  <conditionalFormatting sqref="AG58:AQ58">
    <cfRule type="containsBlanks" dxfId="107" priority="163">
      <formula>LEN(TRIM(AG58))=0</formula>
    </cfRule>
  </conditionalFormatting>
  <conditionalFormatting sqref="I115:S115 AF115">
    <cfRule type="containsBlanks" dxfId="106" priority="162">
      <formula>LEN(TRIM(I115))=0</formula>
    </cfRule>
  </conditionalFormatting>
  <conditionalFormatting sqref="U115:AE115">
    <cfRule type="containsBlanks" dxfId="105" priority="161">
      <formula>LEN(TRIM(U115))=0</formula>
    </cfRule>
  </conditionalFormatting>
  <conditionalFormatting sqref="AG115:AQ115">
    <cfRule type="containsBlanks" dxfId="104" priority="160">
      <formula>LEN(TRIM(AG115))=0</formula>
    </cfRule>
  </conditionalFormatting>
  <conditionalFormatting sqref="AG237:AI237 AO237:AQ237">
    <cfRule type="containsText" dxfId="103" priority="151" operator="containsText" text="Ime i prezime, funkcija">
      <formula>NOT(ISERROR(SEARCH("Ime i prezime, funkcija",AG237)))</formula>
    </cfRule>
  </conditionalFormatting>
  <conditionalFormatting sqref="I43:S44 I37:S41 I34:S34 I32:S32 I29:S30 I24:S27 I20:S22">
    <cfRule type="containsBlanks" dxfId="102" priority="147">
      <formula>LEN(TRIM(I20))=0</formula>
    </cfRule>
  </conditionalFormatting>
  <conditionalFormatting sqref="U24:AE24">
    <cfRule type="containsBlanks" dxfId="101" priority="132">
      <formula>LEN(TRIM(U24))=0</formula>
    </cfRule>
  </conditionalFormatting>
  <conditionalFormatting sqref="U44:AE44">
    <cfRule type="containsBlanks" dxfId="100" priority="118">
      <formula>LEN(TRIM(U44))=0</formula>
    </cfRule>
  </conditionalFormatting>
  <conditionalFormatting sqref="U20:AE20">
    <cfRule type="containsBlanks" dxfId="99" priority="135">
      <formula>LEN(TRIM(U20))=0</formula>
    </cfRule>
  </conditionalFormatting>
  <conditionalFormatting sqref="U21:AE21">
    <cfRule type="containsBlanks" dxfId="98" priority="134">
      <formula>LEN(TRIM(U21))=0</formula>
    </cfRule>
  </conditionalFormatting>
  <conditionalFormatting sqref="U22:AE22">
    <cfRule type="containsBlanks" dxfId="97" priority="133">
      <formula>LEN(TRIM(U22))=0</formula>
    </cfRule>
  </conditionalFormatting>
  <conditionalFormatting sqref="U25:AE25">
    <cfRule type="containsBlanks" dxfId="96" priority="131">
      <formula>LEN(TRIM(U25))=0</formula>
    </cfRule>
  </conditionalFormatting>
  <conditionalFormatting sqref="U26:AE26">
    <cfRule type="containsBlanks" dxfId="95" priority="130">
      <formula>LEN(TRIM(U26))=0</formula>
    </cfRule>
  </conditionalFormatting>
  <conditionalFormatting sqref="U43:AE43">
    <cfRule type="containsBlanks" dxfId="94" priority="117">
      <formula>LEN(TRIM(U43))=0</formula>
    </cfRule>
  </conditionalFormatting>
  <conditionalFormatting sqref="U27:AE27">
    <cfRule type="containsBlanks" dxfId="93" priority="129">
      <formula>LEN(TRIM(U27))=0</formula>
    </cfRule>
  </conditionalFormatting>
  <conditionalFormatting sqref="U29:AE29">
    <cfRule type="containsBlanks" dxfId="92" priority="128">
      <formula>LEN(TRIM(U29))=0</formula>
    </cfRule>
  </conditionalFormatting>
  <conditionalFormatting sqref="U30:AE30">
    <cfRule type="containsBlanks" dxfId="91" priority="127">
      <formula>LEN(TRIM(U30))=0</formula>
    </cfRule>
  </conditionalFormatting>
  <conditionalFormatting sqref="U32:AE32">
    <cfRule type="containsBlanks" dxfId="90" priority="126">
      <formula>LEN(TRIM(U32))=0</formula>
    </cfRule>
  </conditionalFormatting>
  <conditionalFormatting sqref="U34:AE34">
    <cfRule type="containsBlanks" dxfId="89" priority="125">
      <formula>LEN(TRIM(U34))=0</formula>
    </cfRule>
  </conditionalFormatting>
  <conditionalFormatting sqref="U37:AE37">
    <cfRule type="containsBlanks" dxfId="88" priority="124">
      <formula>LEN(TRIM(U37))=0</formula>
    </cfRule>
  </conditionalFormatting>
  <conditionalFormatting sqref="U38:AE38">
    <cfRule type="containsBlanks" dxfId="87" priority="123">
      <formula>LEN(TRIM(U38))=0</formula>
    </cfRule>
  </conditionalFormatting>
  <conditionalFormatting sqref="U39:AE39">
    <cfRule type="containsBlanks" dxfId="86" priority="122">
      <formula>LEN(TRIM(U39))=0</formula>
    </cfRule>
  </conditionalFormatting>
  <conditionalFormatting sqref="U41:AE41">
    <cfRule type="containsBlanks" dxfId="85" priority="121">
      <formula>LEN(TRIM(U41))=0</formula>
    </cfRule>
  </conditionalFormatting>
  <conditionalFormatting sqref="U40:AE40">
    <cfRule type="containsBlanks" dxfId="84" priority="120">
      <formula>LEN(TRIM(U40))=0</formula>
    </cfRule>
  </conditionalFormatting>
  <conditionalFormatting sqref="I94:T94">
    <cfRule type="containsBlanks" dxfId="83" priority="94">
      <formula>LEN(TRIM(I94))=0</formula>
    </cfRule>
  </conditionalFormatting>
  <conditionalFormatting sqref="I87:T89">
    <cfRule type="containsBlanks" dxfId="82" priority="93">
      <formula>LEN(TRIM(I87))=0</formula>
    </cfRule>
  </conditionalFormatting>
  <conditionalFormatting sqref="I91:S93">
    <cfRule type="containsBlanks" dxfId="81" priority="92">
      <formula>LEN(TRIM(I91))=0</formula>
    </cfRule>
  </conditionalFormatting>
  <conditionalFormatting sqref="T91:T93">
    <cfRule type="containsBlanks" dxfId="80" priority="91">
      <formula>LEN(TRIM(T91))=0</formula>
    </cfRule>
  </conditionalFormatting>
  <conditionalFormatting sqref="T87:T89 T91:T94">
    <cfRule type="notContainsBlanks" dxfId="79" priority="84">
      <formula>LEN(TRIM(T87))&gt;0</formula>
    </cfRule>
  </conditionalFormatting>
  <conditionalFormatting sqref="AF20">
    <cfRule type="containsBlanks" dxfId="78" priority="83">
      <formula>LEN(TRIM(AF20))=0</formula>
    </cfRule>
  </conditionalFormatting>
  <conditionalFormatting sqref="AG20:AQ20">
    <cfRule type="containsBlanks" dxfId="77" priority="82">
      <formula>LEN(TRIM(AG20))=0</formula>
    </cfRule>
  </conditionalFormatting>
  <conditionalFormatting sqref="AF21">
    <cfRule type="containsBlanks" dxfId="76" priority="81">
      <formula>LEN(TRIM(AF21))=0</formula>
    </cfRule>
  </conditionalFormatting>
  <conditionalFormatting sqref="AG21:AQ21">
    <cfRule type="containsBlanks" dxfId="75" priority="80">
      <formula>LEN(TRIM(AG21))=0</formula>
    </cfRule>
  </conditionalFormatting>
  <conditionalFormatting sqref="AF22">
    <cfRule type="containsBlanks" dxfId="74" priority="79">
      <formula>LEN(TRIM(AF22))=0</formula>
    </cfRule>
  </conditionalFormatting>
  <conditionalFormatting sqref="AG22:AQ22">
    <cfRule type="containsBlanks" dxfId="73" priority="78">
      <formula>LEN(TRIM(AG22))=0</formula>
    </cfRule>
  </conditionalFormatting>
  <conditionalFormatting sqref="AF24">
    <cfRule type="containsBlanks" dxfId="72" priority="75">
      <formula>LEN(TRIM(AF24))=0</formula>
    </cfRule>
  </conditionalFormatting>
  <conditionalFormatting sqref="AG24:AQ24">
    <cfRule type="containsBlanks" dxfId="71" priority="74">
      <formula>LEN(TRIM(AG24))=0</formula>
    </cfRule>
  </conditionalFormatting>
  <conditionalFormatting sqref="AF25">
    <cfRule type="containsBlanks" dxfId="70" priority="73">
      <formula>LEN(TRIM(AF25))=0</formula>
    </cfRule>
  </conditionalFormatting>
  <conditionalFormatting sqref="AG25:AQ25">
    <cfRule type="containsBlanks" dxfId="69" priority="72">
      <formula>LEN(TRIM(AG25))=0</formula>
    </cfRule>
  </conditionalFormatting>
  <conditionalFormatting sqref="AF26">
    <cfRule type="containsBlanks" dxfId="68" priority="71">
      <formula>LEN(TRIM(AF26))=0</formula>
    </cfRule>
  </conditionalFormatting>
  <conditionalFormatting sqref="AG26:AQ26">
    <cfRule type="containsBlanks" dxfId="67" priority="70">
      <formula>LEN(TRIM(AG26))=0</formula>
    </cfRule>
  </conditionalFormatting>
  <conditionalFormatting sqref="AF27">
    <cfRule type="containsBlanks" dxfId="66" priority="69">
      <formula>LEN(TRIM(AF27))=0</formula>
    </cfRule>
  </conditionalFormatting>
  <conditionalFormatting sqref="AG27:AQ27">
    <cfRule type="containsBlanks" dxfId="65" priority="68">
      <formula>LEN(TRIM(AG27))=0</formula>
    </cfRule>
  </conditionalFormatting>
  <conditionalFormatting sqref="AF29">
    <cfRule type="containsBlanks" dxfId="64" priority="67">
      <formula>LEN(TRIM(AF29))=0</formula>
    </cfRule>
  </conditionalFormatting>
  <conditionalFormatting sqref="AG29:AQ29">
    <cfRule type="containsBlanks" dxfId="63" priority="66">
      <formula>LEN(TRIM(AG29))=0</formula>
    </cfRule>
  </conditionalFormatting>
  <conditionalFormatting sqref="AF30">
    <cfRule type="containsBlanks" dxfId="62" priority="65">
      <formula>LEN(TRIM(AF30))=0</formula>
    </cfRule>
  </conditionalFormatting>
  <conditionalFormatting sqref="AG30:AQ30">
    <cfRule type="containsBlanks" dxfId="61" priority="64">
      <formula>LEN(TRIM(AG30))=0</formula>
    </cfRule>
  </conditionalFormatting>
  <conditionalFormatting sqref="AF32">
    <cfRule type="containsBlanks" dxfId="60" priority="63">
      <formula>LEN(TRIM(AF32))=0</formula>
    </cfRule>
  </conditionalFormatting>
  <conditionalFormatting sqref="AG32:AQ32">
    <cfRule type="containsBlanks" dxfId="59" priority="62">
      <formula>LEN(TRIM(AG32))=0</formula>
    </cfRule>
  </conditionalFormatting>
  <conditionalFormatting sqref="AF34">
    <cfRule type="containsBlanks" dxfId="58" priority="61">
      <formula>LEN(TRIM(AF34))=0</formula>
    </cfRule>
  </conditionalFormatting>
  <conditionalFormatting sqref="AG34:AQ34">
    <cfRule type="containsBlanks" dxfId="57" priority="60">
      <formula>LEN(TRIM(AG34))=0</formula>
    </cfRule>
  </conditionalFormatting>
  <conditionalFormatting sqref="AF37">
    <cfRule type="containsBlanks" dxfId="56" priority="59">
      <formula>LEN(TRIM(AF37))=0</formula>
    </cfRule>
  </conditionalFormatting>
  <conditionalFormatting sqref="AG37:AQ37">
    <cfRule type="containsBlanks" dxfId="55" priority="58">
      <formula>LEN(TRIM(AG37))=0</formula>
    </cfRule>
  </conditionalFormatting>
  <conditionalFormatting sqref="AF38">
    <cfRule type="containsBlanks" dxfId="54" priority="57">
      <formula>LEN(TRIM(AF38))=0</formula>
    </cfRule>
  </conditionalFormatting>
  <conditionalFormatting sqref="AG38:AQ38">
    <cfRule type="containsBlanks" dxfId="53" priority="56">
      <formula>LEN(TRIM(AG38))=0</formula>
    </cfRule>
  </conditionalFormatting>
  <conditionalFormatting sqref="AF39">
    <cfRule type="containsBlanks" dxfId="52" priority="55">
      <formula>LEN(TRIM(AF39))=0</formula>
    </cfRule>
  </conditionalFormatting>
  <conditionalFormatting sqref="AG39:AQ39">
    <cfRule type="containsBlanks" dxfId="51" priority="54">
      <formula>LEN(TRIM(AG39))=0</formula>
    </cfRule>
  </conditionalFormatting>
  <conditionalFormatting sqref="AF40">
    <cfRule type="containsBlanks" dxfId="50" priority="53">
      <formula>LEN(TRIM(AF40))=0</formula>
    </cfRule>
  </conditionalFormatting>
  <conditionalFormatting sqref="AG40:AQ40">
    <cfRule type="containsBlanks" dxfId="49" priority="52">
      <formula>LEN(TRIM(AG40))=0</formula>
    </cfRule>
  </conditionalFormatting>
  <conditionalFormatting sqref="AF41">
    <cfRule type="containsBlanks" dxfId="48" priority="51">
      <formula>LEN(TRIM(AF41))=0</formula>
    </cfRule>
  </conditionalFormatting>
  <conditionalFormatting sqref="AG41:AQ41">
    <cfRule type="containsBlanks" dxfId="47" priority="50">
      <formula>LEN(TRIM(AG41))=0</formula>
    </cfRule>
  </conditionalFormatting>
  <conditionalFormatting sqref="AF43">
    <cfRule type="containsBlanks" dxfId="46" priority="49">
      <formula>LEN(TRIM(AF43))=0</formula>
    </cfRule>
  </conditionalFormatting>
  <conditionalFormatting sqref="AG43:AQ43">
    <cfRule type="containsBlanks" dxfId="45" priority="48">
      <formula>LEN(TRIM(AG43))=0</formula>
    </cfRule>
  </conditionalFormatting>
  <conditionalFormatting sqref="AF44">
    <cfRule type="containsBlanks" dxfId="44" priority="47">
      <formula>LEN(TRIM(AF44))=0</formula>
    </cfRule>
  </conditionalFormatting>
  <conditionalFormatting sqref="AG44:AQ44">
    <cfRule type="containsBlanks" dxfId="43" priority="46">
      <formula>LEN(TRIM(AG44))=0</formula>
    </cfRule>
  </conditionalFormatting>
  <conditionalFormatting sqref="AF87">
    <cfRule type="containsBlanks" dxfId="42" priority="45">
      <formula>LEN(TRIM(AF87))=0</formula>
    </cfRule>
  </conditionalFormatting>
  <conditionalFormatting sqref="AG87:AQ87">
    <cfRule type="containsBlanks" dxfId="41" priority="44">
      <formula>LEN(TRIM(AG87))=0</formula>
    </cfRule>
  </conditionalFormatting>
  <conditionalFormatting sqref="AF88">
    <cfRule type="containsBlanks" dxfId="40" priority="43">
      <formula>LEN(TRIM(AF88))=0</formula>
    </cfRule>
  </conditionalFormatting>
  <conditionalFormatting sqref="AG88:AQ88">
    <cfRule type="containsBlanks" dxfId="39" priority="42">
      <formula>LEN(TRIM(AG88))=0</formula>
    </cfRule>
  </conditionalFormatting>
  <conditionalFormatting sqref="AF89">
    <cfRule type="containsBlanks" dxfId="38" priority="39">
      <formula>LEN(TRIM(AF89))=0</formula>
    </cfRule>
  </conditionalFormatting>
  <conditionalFormatting sqref="AG89:AQ89">
    <cfRule type="containsBlanks" dxfId="37" priority="38">
      <formula>LEN(TRIM(AG89))=0</formula>
    </cfRule>
  </conditionalFormatting>
  <conditionalFormatting sqref="AF91">
    <cfRule type="containsBlanks" dxfId="36" priority="37">
      <formula>LEN(TRIM(AF91))=0</formula>
    </cfRule>
  </conditionalFormatting>
  <conditionalFormatting sqref="AG91:AQ91">
    <cfRule type="containsBlanks" dxfId="35" priority="36">
      <formula>LEN(TRIM(AG91))=0</formula>
    </cfRule>
  </conditionalFormatting>
  <conditionalFormatting sqref="AF92">
    <cfRule type="containsBlanks" dxfId="34" priority="35">
      <formula>LEN(TRIM(AF92))=0</formula>
    </cfRule>
  </conditionalFormatting>
  <conditionalFormatting sqref="AG92:AQ92">
    <cfRule type="containsBlanks" dxfId="33" priority="34">
      <formula>LEN(TRIM(AG92))=0</formula>
    </cfRule>
  </conditionalFormatting>
  <conditionalFormatting sqref="AF93">
    <cfRule type="containsBlanks" dxfId="32" priority="33">
      <formula>LEN(TRIM(AF93))=0</formula>
    </cfRule>
  </conditionalFormatting>
  <conditionalFormatting sqref="AG93:AQ93">
    <cfRule type="containsBlanks" dxfId="31" priority="32">
      <formula>LEN(TRIM(AG93))=0</formula>
    </cfRule>
  </conditionalFormatting>
  <conditionalFormatting sqref="AF94">
    <cfRule type="containsBlanks" dxfId="30" priority="31">
      <formula>LEN(TRIM(AF94))=0</formula>
    </cfRule>
  </conditionalFormatting>
  <conditionalFormatting sqref="AG94:AQ94">
    <cfRule type="containsBlanks" dxfId="29" priority="30">
      <formula>LEN(TRIM(AG94))=0</formula>
    </cfRule>
  </conditionalFormatting>
  <conditionalFormatting sqref="U87:AE87">
    <cfRule type="containsBlanks" dxfId="28" priority="29">
      <formula>LEN(TRIM(U87))=0</formula>
    </cfRule>
  </conditionalFormatting>
  <conditionalFormatting sqref="U88:AE88">
    <cfRule type="containsBlanks" dxfId="27" priority="28">
      <formula>LEN(TRIM(U88))=0</formula>
    </cfRule>
  </conditionalFormatting>
  <conditionalFormatting sqref="U89:AE89">
    <cfRule type="containsBlanks" dxfId="26" priority="27">
      <formula>LEN(TRIM(U89))=0</formula>
    </cfRule>
  </conditionalFormatting>
  <conditionalFormatting sqref="U91:AE91">
    <cfRule type="containsBlanks" dxfId="25" priority="26">
      <formula>LEN(TRIM(U91))=0</formula>
    </cfRule>
  </conditionalFormatting>
  <conditionalFormatting sqref="U92:AE92">
    <cfRule type="containsBlanks" dxfId="24" priority="25">
      <formula>LEN(TRIM(U92))=0</formula>
    </cfRule>
  </conditionalFormatting>
  <conditionalFormatting sqref="U93:AE93">
    <cfRule type="containsBlanks" dxfId="23" priority="24">
      <formula>LEN(TRIM(U93))=0</formula>
    </cfRule>
  </conditionalFormatting>
  <conditionalFormatting sqref="U94:AE94">
    <cfRule type="containsBlanks" dxfId="22" priority="23">
      <formula>LEN(TRIM(U94))=0</formula>
    </cfRule>
  </conditionalFormatting>
  <conditionalFormatting sqref="I101:T103 AF101:AF103">
    <cfRule type="containsBlanks" dxfId="21" priority="22">
      <formula>LEN(TRIM(I101))=0</formula>
    </cfRule>
  </conditionalFormatting>
  <conditionalFormatting sqref="U101:AE103">
    <cfRule type="containsBlanks" dxfId="20" priority="21">
      <formula>LEN(TRIM(U101))=0</formula>
    </cfRule>
  </conditionalFormatting>
  <conditionalFormatting sqref="AG101:AQ103">
    <cfRule type="containsBlanks" dxfId="19" priority="20">
      <formula>LEN(TRIM(AG101))=0</formula>
    </cfRule>
  </conditionalFormatting>
  <conditionalFormatting sqref="I137:T139 AF137:AF139">
    <cfRule type="containsBlanks" dxfId="18" priority="19">
      <formula>LEN(TRIM(I137))=0</formula>
    </cfRule>
  </conditionalFormatting>
  <conditionalFormatting sqref="U137:AE139">
    <cfRule type="containsBlanks" dxfId="17" priority="18">
      <formula>LEN(TRIM(U137))=0</formula>
    </cfRule>
  </conditionalFormatting>
  <conditionalFormatting sqref="AG137:AQ139">
    <cfRule type="containsBlanks" dxfId="16" priority="17">
      <formula>LEN(TRIM(AG137))=0</formula>
    </cfRule>
  </conditionalFormatting>
  <conditionalFormatting sqref="I173:T174 AF173:AF174">
    <cfRule type="containsBlanks" dxfId="15" priority="16">
      <formula>LEN(TRIM(I173))=0</formula>
    </cfRule>
  </conditionalFormatting>
  <conditionalFormatting sqref="T185:T186 AF185:AF186">
    <cfRule type="containsBlanks" dxfId="14" priority="14">
      <formula>LEN(TRIM(T185))=0</formula>
    </cfRule>
  </conditionalFormatting>
  <conditionalFormatting sqref="I185:S186">
    <cfRule type="containsBlanks" dxfId="13" priority="15">
      <formula>LEN(TRIM(I185))=0</formula>
    </cfRule>
  </conditionalFormatting>
  <conditionalFormatting sqref="U173:AE174">
    <cfRule type="containsBlanks" dxfId="12" priority="13">
      <formula>LEN(TRIM(U173))=0</formula>
    </cfRule>
  </conditionalFormatting>
  <conditionalFormatting sqref="U185:AE186">
    <cfRule type="containsBlanks" dxfId="11" priority="12">
      <formula>LEN(TRIM(U185))=0</formula>
    </cfRule>
  </conditionalFormatting>
  <conditionalFormatting sqref="AG173:AQ174">
    <cfRule type="containsBlanks" dxfId="10" priority="11">
      <formula>LEN(TRIM(AG173))=0</formula>
    </cfRule>
  </conditionalFormatting>
  <conditionalFormatting sqref="AG185:AQ186">
    <cfRule type="containsBlanks" dxfId="9" priority="10">
      <formula>LEN(TRIM(AG185))=0</formula>
    </cfRule>
  </conditionalFormatting>
  <conditionalFormatting sqref="AF219:AF221 I219:T221">
    <cfRule type="containsBlanks" dxfId="8" priority="9">
      <formula>LEN(TRIM(I219))=0</formula>
    </cfRule>
  </conditionalFormatting>
  <conditionalFormatting sqref="U219:AE221">
    <cfRule type="containsBlanks" dxfId="7" priority="8">
      <formula>LEN(TRIM(U219))=0</formula>
    </cfRule>
  </conditionalFormatting>
  <conditionalFormatting sqref="AG219:AQ221">
    <cfRule type="containsBlanks" dxfId="6" priority="7">
      <formula>LEN(TRIM(AG219))=0</formula>
    </cfRule>
  </conditionalFormatting>
  <conditionalFormatting sqref="I177:T177 AF177 AF179:AF182 I179:T182 T178">
    <cfRule type="containsBlanks" dxfId="5" priority="6">
      <formula>LEN(TRIM(I177))=0</formula>
    </cfRule>
  </conditionalFormatting>
  <conditionalFormatting sqref="U177:AE177 U179:AE182">
    <cfRule type="containsBlanks" dxfId="4" priority="5">
      <formula>LEN(TRIM(U177))=0</formula>
    </cfRule>
  </conditionalFormatting>
  <conditionalFormatting sqref="AG177:AQ177 AG179:AQ182">
    <cfRule type="containsBlanks" dxfId="3" priority="4">
      <formula>LEN(TRIM(AG177))=0</formula>
    </cfRule>
  </conditionalFormatting>
  <conditionalFormatting sqref="I178:S178 AF178">
    <cfRule type="containsBlanks" dxfId="2" priority="3">
      <formula>LEN(TRIM(I178))=0</formula>
    </cfRule>
  </conditionalFormatting>
  <conditionalFormatting sqref="U178:AE178">
    <cfRule type="containsBlanks" dxfId="1" priority="2">
      <formula>LEN(TRIM(U178))=0</formula>
    </cfRule>
  </conditionalFormatting>
  <conditionalFormatting sqref="AG178:AQ178">
    <cfRule type="containsBlanks" dxfId="0" priority="1">
      <formula>LEN(TRIM(AG178))=0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36"/>
    <dataValidation allowBlank="1" showInputMessage="1" showErrorMessage="1" promptTitle="POTPIS ODGOVORNE OSOBE" prompt="_x000a_Mjesto za vlastoručni potpis_x000a_- ispod crte upisati puno ime i prezime te funkciju odgovorne osobe" sqref="AO236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49" max="42" man="1"/>
    <brk id="188" max="42" man="1"/>
    <brk id="234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2020-10-15T10:04:19Z</cp:lastPrinted>
  <dcterms:created xsi:type="dcterms:W3CDTF">2015-09-21T13:15:47Z</dcterms:created>
  <dcterms:modified xsi:type="dcterms:W3CDTF">2020-10-15T10:19:05Z</dcterms:modified>
</cp:coreProperties>
</file>