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firstSheet="1" activeTab="1"/>
  </bookViews>
  <sheets>
    <sheet name="UPUTE" sheetId="16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izdataka'!$A$1:$AQ$289</definedName>
    <definedName name="_xlnm.Print_Area" localSheetId="3">'Ad-2. UNOS prihoda'!$A$1:$AQ$118</definedName>
    <definedName name="_xlnm.Print_Area" localSheetId="0">UPUTE!$A$1:$A$35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6" i="7" l="1"/>
  <c r="I215" i="7"/>
  <c r="Q237" i="7" l="1"/>
  <c r="I237" i="7"/>
  <c r="AF239" i="7"/>
  <c r="T239" i="7"/>
  <c r="H239" i="7"/>
  <c r="AF240" i="7"/>
  <c r="T240" i="7"/>
  <c r="H240" i="7"/>
  <c r="AQ228" i="7"/>
  <c r="AQ227" i="7" s="1"/>
  <c r="AQ226" i="7" s="1"/>
  <c r="AP228" i="7"/>
  <c r="AP227" i="7" s="1"/>
  <c r="AP226" i="7" s="1"/>
  <c r="AO228" i="7"/>
  <c r="AO227" i="7" s="1"/>
  <c r="AO226" i="7" s="1"/>
  <c r="AN228" i="7"/>
  <c r="AN227" i="7" s="1"/>
  <c r="AN226" i="7" s="1"/>
  <c r="AM228" i="7"/>
  <c r="AM227" i="7" s="1"/>
  <c r="AM226" i="7" s="1"/>
  <c r="AL228" i="7"/>
  <c r="AL227" i="7" s="1"/>
  <c r="AL226" i="7" s="1"/>
  <c r="AK228" i="7"/>
  <c r="AK227" i="7" s="1"/>
  <c r="AK226" i="7" s="1"/>
  <c r="AJ228" i="7"/>
  <c r="AJ227" i="7" s="1"/>
  <c r="AJ226" i="7" s="1"/>
  <c r="AI228" i="7"/>
  <c r="AH228" i="7"/>
  <c r="AH227" i="7" s="1"/>
  <c r="AH226" i="7" s="1"/>
  <c r="AG228" i="7"/>
  <c r="AG227" i="7" s="1"/>
  <c r="AG226" i="7" s="1"/>
  <c r="AI227" i="7"/>
  <c r="AI226" i="7" s="1"/>
  <c r="AQ223" i="7"/>
  <c r="AQ222" i="7" s="1"/>
  <c r="AQ221" i="7" s="1"/>
  <c r="AP223" i="7"/>
  <c r="AP222" i="7" s="1"/>
  <c r="AP221" i="7" s="1"/>
  <c r="AO223" i="7"/>
  <c r="AO222" i="7" s="1"/>
  <c r="AO221" i="7" s="1"/>
  <c r="AN223" i="7"/>
  <c r="AM223" i="7"/>
  <c r="AM222" i="7" s="1"/>
  <c r="AM221" i="7" s="1"/>
  <c r="AL223" i="7"/>
  <c r="AL222" i="7" s="1"/>
  <c r="AL221" i="7" s="1"/>
  <c r="AK223" i="7"/>
  <c r="AK222" i="7" s="1"/>
  <c r="AK221" i="7" s="1"/>
  <c r="AJ223" i="7"/>
  <c r="AI223" i="7"/>
  <c r="AI222" i="7" s="1"/>
  <c r="AI221" i="7" s="1"/>
  <c r="AH223" i="7"/>
  <c r="AH222" i="7" s="1"/>
  <c r="AH221" i="7" s="1"/>
  <c r="AG223" i="7"/>
  <c r="AG222" i="7" s="1"/>
  <c r="AG221" i="7" s="1"/>
  <c r="AN222" i="7"/>
  <c r="AN221" i="7" s="1"/>
  <c r="AJ222" i="7"/>
  <c r="AJ221" i="7" s="1"/>
  <c r="AE228" i="7"/>
  <c r="AE227" i="7" s="1"/>
  <c r="AE226" i="7" s="1"/>
  <c r="AD228" i="7"/>
  <c r="AD227" i="7" s="1"/>
  <c r="AD226" i="7" s="1"/>
  <c r="AC228" i="7"/>
  <c r="AB228" i="7"/>
  <c r="AB227" i="7" s="1"/>
  <c r="AB226" i="7" s="1"/>
  <c r="AA228" i="7"/>
  <c r="AA227" i="7" s="1"/>
  <c r="AA226" i="7" s="1"/>
  <c r="Z228" i="7"/>
  <c r="Z227" i="7" s="1"/>
  <c r="Z226" i="7" s="1"/>
  <c r="Y228" i="7"/>
  <c r="Y227" i="7" s="1"/>
  <c r="Y226" i="7" s="1"/>
  <c r="X228" i="7"/>
  <c r="X227" i="7" s="1"/>
  <c r="X226" i="7" s="1"/>
  <c r="W228" i="7"/>
  <c r="W227" i="7" s="1"/>
  <c r="W226" i="7" s="1"/>
  <c r="V228" i="7"/>
  <c r="V227" i="7" s="1"/>
  <c r="V226" i="7" s="1"/>
  <c r="U228" i="7"/>
  <c r="U227" i="7" s="1"/>
  <c r="U226" i="7" s="1"/>
  <c r="AC227" i="7"/>
  <c r="AC226" i="7" s="1"/>
  <c r="AE223" i="7"/>
  <c r="AE222" i="7" s="1"/>
  <c r="AE221" i="7" s="1"/>
  <c r="AD223" i="7"/>
  <c r="AC223" i="7"/>
  <c r="AC222" i="7" s="1"/>
  <c r="AC221" i="7" s="1"/>
  <c r="AB223" i="7"/>
  <c r="AB222" i="7" s="1"/>
  <c r="AB221" i="7" s="1"/>
  <c r="AA223" i="7"/>
  <c r="AA222" i="7" s="1"/>
  <c r="AA221" i="7" s="1"/>
  <c r="Z223" i="7"/>
  <c r="Z222" i="7" s="1"/>
  <c r="Z221" i="7" s="1"/>
  <c r="Y223" i="7"/>
  <c r="Y222" i="7" s="1"/>
  <c r="Y221" i="7" s="1"/>
  <c r="X223" i="7"/>
  <c r="X222" i="7" s="1"/>
  <c r="X221" i="7" s="1"/>
  <c r="W223" i="7"/>
  <c r="W222" i="7" s="1"/>
  <c r="W221" i="7" s="1"/>
  <c r="V223" i="7"/>
  <c r="U223" i="7"/>
  <c r="U222" i="7" s="1"/>
  <c r="U221" i="7" s="1"/>
  <c r="AD222" i="7"/>
  <c r="AD221" i="7" s="1"/>
  <c r="V222" i="7"/>
  <c r="V221" i="7" s="1"/>
  <c r="S228" i="7"/>
  <c r="R228" i="7"/>
  <c r="Q228" i="7"/>
  <c r="Q227" i="7" s="1"/>
  <c r="Q226" i="7" s="1"/>
  <c r="P228" i="7"/>
  <c r="P227" i="7" s="1"/>
  <c r="P226" i="7" s="1"/>
  <c r="O228" i="7"/>
  <c r="N228" i="7"/>
  <c r="M228" i="7"/>
  <c r="M227" i="7" s="1"/>
  <c r="M226" i="7" s="1"/>
  <c r="L228" i="7"/>
  <c r="L227" i="7" s="1"/>
  <c r="L226" i="7" s="1"/>
  <c r="K228" i="7"/>
  <c r="J228" i="7"/>
  <c r="S227" i="7"/>
  <c r="S226" i="7" s="1"/>
  <c r="R227" i="7"/>
  <c r="R226" i="7" s="1"/>
  <c r="O227" i="7"/>
  <c r="O226" i="7" s="1"/>
  <c r="N227" i="7"/>
  <c r="N226" i="7" s="1"/>
  <c r="K227" i="7"/>
  <c r="K226" i="7" s="1"/>
  <c r="J227" i="7"/>
  <c r="J226" i="7" s="1"/>
  <c r="S223" i="7"/>
  <c r="S222" i="7" s="1"/>
  <c r="S221" i="7" s="1"/>
  <c r="R223" i="7"/>
  <c r="R222" i="7" s="1"/>
  <c r="R221" i="7" s="1"/>
  <c r="Q223" i="7"/>
  <c r="P223" i="7"/>
  <c r="O223" i="7"/>
  <c r="O222" i="7" s="1"/>
  <c r="O221" i="7" s="1"/>
  <c r="N223" i="7"/>
  <c r="N222" i="7" s="1"/>
  <c r="N221" i="7" s="1"/>
  <c r="M223" i="7"/>
  <c r="M222" i="7" s="1"/>
  <c r="M221" i="7" s="1"/>
  <c r="L223" i="7"/>
  <c r="L222" i="7" s="1"/>
  <c r="L221" i="7" s="1"/>
  <c r="K223" i="7"/>
  <c r="K222" i="7" s="1"/>
  <c r="K221" i="7" s="1"/>
  <c r="J223" i="7"/>
  <c r="J222" i="7" s="1"/>
  <c r="J221" i="7" s="1"/>
  <c r="Q222" i="7"/>
  <c r="Q221" i="7" s="1"/>
  <c r="P222" i="7"/>
  <c r="P221" i="7" s="1"/>
  <c r="I228" i="7"/>
  <c r="I227" i="7"/>
  <c r="I226" i="7" s="1"/>
  <c r="I223" i="7"/>
  <c r="I222" i="7"/>
  <c r="I221" i="7" s="1"/>
  <c r="AF229" i="7"/>
  <c r="T229" i="7"/>
  <c r="H229" i="7"/>
  <c r="AF235" i="7"/>
  <c r="T235" i="7"/>
  <c r="H235" i="7"/>
  <c r="AF234" i="7"/>
  <c r="T234" i="7"/>
  <c r="H234" i="7"/>
  <c r="AQ233" i="7"/>
  <c r="AQ232" i="7" s="1"/>
  <c r="AP233" i="7"/>
  <c r="AO233" i="7"/>
  <c r="AO232" i="7" s="1"/>
  <c r="AN233" i="7"/>
  <c r="AN232" i="7" s="1"/>
  <c r="AM233" i="7"/>
  <c r="AM232" i="7" s="1"/>
  <c r="AL233" i="7"/>
  <c r="AL232" i="7" s="1"/>
  <c r="AK233" i="7"/>
  <c r="AK232" i="7" s="1"/>
  <c r="AJ233" i="7"/>
  <c r="AJ232" i="7" s="1"/>
  <c r="AI233" i="7"/>
  <c r="AI232" i="7" s="1"/>
  <c r="AH233" i="7"/>
  <c r="AH232" i="7" s="1"/>
  <c r="AG233" i="7"/>
  <c r="AE233" i="7"/>
  <c r="AE232" i="7" s="1"/>
  <c r="AD233" i="7"/>
  <c r="AD232" i="7" s="1"/>
  <c r="AC233" i="7"/>
  <c r="AC232" i="7" s="1"/>
  <c r="AB233" i="7"/>
  <c r="AB232" i="7" s="1"/>
  <c r="AA233" i="7"/>
  <c r="AA232" i="7" s="1"/>
  <c r="Z233" i="7"/>
  <c r="Z232" i="7" s="1"/>
  <c r="Y233" i="7"/>
  <c r="Y232" i="7" s="1"/>
  <c r="X233" i="7"/>
  <c r="X232" i="7" s="1"/>
  <c r="W233" i="7"/>
  <c r="W232" i="7" s="1"/>
  <c r="V233" i="7"/>
  <c r="U233" i="7"/>
  <c r="S233" i="7"/>
  <c r="S232" i="7" s="1"/>
  <c r="R233" i="7"/>
  <c r="Q233" i="7"/>
  <c r="Q232" i="7" s="1"/>
  <c r="P233" i="7"/>
  <c r="O233" i="7"/>
  <c r="O232" i="7" s="1"/>
  <c r="N233" i="7"/>
  <c r="M233" i="7"/>
  <c r="M232" i="7" s="1"/>
  <c r="L233" i="7"/>
  <c r="L232" i="7" s="1"/>
  <c r="K233" i="7"/>
  <c r="K232" i="7" s="1"/>
  <c r="J233" i="7"/>
  <c r="I233" i="7"/>
  <c r="AP232" i="7"/>
  <c r="V232" i="7"/>
  <c r="R232" i="7"/>
  <c r="P232" i="7"/>
  <c r="N232" i="7"/>
  <c r="J232" i="7"/>
  <c r="AQ193" i="7"/>
  <c r="AP193" i="7"/>
  <c r="AO193" i="7"/>
  <c r="AN193" i="7"/>
  <c r="AM193" i="7"/>
  <c r="AL193" i="7"/>
  <c r="AK193" i="7"/>
  <c r="AJ193" i="7"/>
  <c r="AI193" i="7"/>
  <c r="AH193" i="7"/>
  <c r="AG193" i="7"/>
  <c r="AF193" i="7" s="1"/>
  <c r="AQ190" i="7"/>
  <c r="AP190" i="7"/>
  <c r="AO190" i="7"/>
  <c r="AN190" i="7"/>
  <c r="AM190" i="7"/>
  <c r="AL190" i="7"/>
  <c r="AK190" i="7"/>
  <c r="AJ190" i="7"/>
  <c r="AI190" i="7"/>
  <c r="AH190" i="7"/>
  <c r="AG190" i="7"/>
  <c r="AQ187" i="7"/>
  <c r="AQ186" i="7" s="1"/>
  <c r="AP187" i="7"/>
  <c r="AP186" i="7" s="1"/>
  <c r="AO187" i="7"/>
  <c r="AO186" i="7" s="1"/>
  <c r="AN187" i="7"/>
  <c r="AN186" i="7" s="1"/>
  <c r="AM187" i="7"/>
  <c r="AM186" i="7" s="1"/>
  <c r="AL187" i="7"/>
  <c r="AL186" i="7" s="1"/>
  <c r="AK187" i="7"/>
  <c r="AK186" i="7" s="1"/>
  <c r="AJ187" i="7"/>
  <c r="AJ186" i="7" s="1"/>
  <c r="AI187" i="7"/>
  <c r="AI186" i="7" s="1"/>
  <c r="AH187" i="7"/>
  <c r="AG187" i="7"/>
  <c r="AG186" i="7" s="1"/>
  <c r="AH186" i="7"/>
  <c r="AE193" i="7"/>
  <c r="AD193" i="7"/>
  <c r="AC193" i="7"/>
  <c r="AB193" i="7"/>
  <c r="AA193" i="7"/>
  <c r="Z193" i="7"/>
  <c r="Y193" i="7"/>
  <c r="X193" i="7"/>
  <c r="W193" i="7"/>
  <c r="V193" i="7"/>
  <c r="U193" i="7"/>
  <c r="AE190" i="7"/>
  <c r="AD190" i="7"/>
  <c r="AC190" i="7"/>
  <c r="AB190" i="7"/>
  <c r="AA190" i="7"/>
  <c r="Z190" i="7"/>
  <c r="Y190" i="7"/>
  <c r="X190" i="7"/>
  <c r="W190" i="7"/>
  <c r="V190" i="7"/>
  <c r="U190" i="7"/>
  <c r="AC189" i="7"/>
  <c r="Y189" i="7"/>
  <c r="AE187" i="7"/>
  <c r="AE186" i="7" s="1"/>
  <c r="AD187" i="7"/>
  <c r="AD186" i="7" s="1"/>
  <c r="AC187" i="7"/>
  <c r="AC186" i="7" s="1"/>
  <c r="AB187" i="7"/>
  <c r="AB186" i="7" s="1"/>
  <c r="AA187" i="7"/>
  <c r="AA186" i="7" s="1"/>
  <c r="Z187" i="7"/>
  <c r="Z186" i="7" s="1"/>
  <c r="Y187" i="7"/>
  <c r="X187" i="7"/>
  <c r="X186" i="7" s="1"/>
  <c r="W187" i="7"/>
  <c r="W186" i="7" s="1"/>
  <c r="V187" i="7"/>
  <c r="V186" i="7" s="1"/>
  <c r="U187" i="7"/>
  <c r="U186" i="7" s="1"/>
  <c r="Y186" i="7"/>
  <c r="S193" i="7"/>
  <c r="R193" i="7"/>
  <c r="R189" i="7" s="1"/>
  <c r="Q193" i="7"/>
  <c r="P193" i="7"/>
  <c r="O193" i="7"/>
  <c r="N193" i="7"/>
  <c r="M193" i="7"/>
  <c r="L193" i="7"/>
  <c r="K193" i="7"/>
  <c r="J193" i="7"/>
  <c r="J189" i="7" s="1"/>
  <c r="S190" i="7"/>
  <c r="S189" i="7" s="1"/>
  <c r="R190" i="7"/>
  <c r="Q190" i="7"/>
  <c r="P190" i="7"/>
  <c r="P189" i="7" s="1"/>
  <c r="O190" i="7"/>
  <c r="N190" i="7"/>
  <c r="M190" i="7"/>
  <c r="L190" i="7"/>
  <c r="L189" i="7" s="1"/>
  <c r="K190" i="7"/>
  <c r="K189" i="7" s="1"/>
  <c r="J190" i="7"/>
  <c r="O189" i="7"/>
  <c r="N189" i="7"/>
  <c r="S187" i="7"/>
  <c r="R187" i="7"/>
  <c r="R186" i="7" s="1"/>
  <c r="Q187" i="7"/>
  <c r="Q186" i="7" s="1"/>
  <c r="P187" i="7"/>
  <c r="P186" i="7" s="1"/>
  <c r="O187" i="7"/>
  <c r="N187" i="7"/>
  <c r="M187" i="7"/>
  <c r="M186" i="7" s="1"/>
  <c r="L187" i="7"/>
  <c r="L186" i="7" s="1"/>
  <c r="K187" i="7"/>
  <c r="J187" i="7"/>
  <c r="J186" i="7" s="1"/>
  <c r="S186" i="7"/>
  <c r="O186" i="7"/>
  <c r="N186" i="7"/>
  <c r="K186" i="7"/>
  <c r="I193" i="7"/>
  <c r="I190" i="7"/>
  <c r="I187" i="7"/>
  <c r="I186" i="7" s="1"/>
  <c r="AF195" i="7"/>
  <c r="T195" i="7"/>
  <c r="H195" i="7"/>
  <c r="AF194" i="7"/>
  <c r="T194" i="7"/>
  <c r="H194" i="7"/>
  <c r="AF192" i="7"/>
  <c r="T192" i="7"/>
  <c r="H192" i="7"/>
  <c r="AF191" i="7"/>
  <c r="T191" i="7"/>
  <c r="H191" i="7"/>
  <c r="AF188" i="7"/>
  <c r="T188" i="7"/>
  <c r="H188" i="7"/>
  <c r="AN181" i="7"/>
  <c r="AN176" i="7"/>
  <c r="AQ181" i="7"/>
  <c r="AP181" i="7"/>
  <c r="AO181" i="7"/>
  <c r="AM181" i="7"/>
  <c r="AL181" i="7"/>
  <c r="AK181" i="7"/>
  <c r="AJ181" i="7"/>
  <c r="AJ175" i="7" s="1"/>
  <c r="AJ174" i="7" s="1"/>
  <c r="AI181" i="7"/>
  <c r="AH181" i="7"/>
  <c r="AG181" i="7"/>
  <c r="AQ176" i="7"/>
  <c r="AP176" i="7"/>
  <c r="AO176" i="7"/>
  <c r="AM176" i="7"/>
  <c r="AM175" i="7" s="1"/>
  <c r="AM174" i="7" s="1"/>
  <c r="AL176" i="7"/>
  <c r="AK176" i="7"/>
  <c r="AJ176" i="7"/>
  <c r="AI176" i="7"/>
  <c r="AI175" i="7" s="1"/>
  <c r="AI174" i="7" s="1"/>
  <c r="AH176" i="7"/>
  <c r="AG176" i="7"/>
  <c r="AE181" i="7"/>
  <c r="AD181" i="7"/>
  <c r="AC181" i="7"/>
  <c r="AB181" i="7"/>
  <c r="AA181" i="7"/>
  <c r="Z181" i="7"/>
  <c r="Y181" i="7"/>
  <c r="X181" i="7"/>
  <c r="W181" i="7"/>
  <c r="V181" i="7"/>
  <c r="U181" i="7"/>
  <c r="AE176" i="7"/>
  <c r="AD176" i="7"/>
  <c r="AC176" i="7"/>
  <c r="AB176" i="7"/>
  <c r="AA176" i="7"/>
  <c r="Z176" i="7"/>
  <c r="Y176" i="7"/>
  <c r="X176" i="7"/>
  <c r="W176" i="7"/>
  <c r="V176" i="7"/>
  <c r="U176" i="7"/>
  <c r="S181" i="7"/>
  <c r="R181" i="7"/>
  <c r="R175" i="7" s="1"/>
  <c r="R174" i="7" s="1"/>
  <c r="Q181" i="7"/>
  <c r="P181" i="7"/>
  <c r="O181" i="7"/>
  <c r="N181" i="7"/>
  <c r="M181" i="7"/>
  <c r="L181" i="7"/>
  <c r="K181" i="7"/>
  <c r="J181" i="7"/>
  <c r="S176" i="7"/>
  <c r="S175" i="7" s="1"/>
  <c r="S174" i="7" s="1"/>
  <c r="R176" i="7"/>
  <c r="Q176" i="7"/>
  <c r="P176" i="7"/>
  <c r="P175" i="7" s="1"/>
  <c r="P174" i="7" s="1"/>
  <c r="O176" i="7"/>
  <c r="O175" i="7" s="1"/>
  <c r="O174" i="7" s="1"/>
  <c r="N176" i="7"/>
  <c r="M176" i="7"/>
  <c r="L176" i="7"/>
  <c r="L175" i="7" s="1"/>
  <c r="L174" i="7" s="1"/>
  <c r="K176" i="7"/>
  <c r="K175" i="7" s="1"/>
  <c r="K174" i="7" s="1"/>
  <c r="J176" i="7"/>
  <c r="J175" i="7"/>
  <c r="J174" i="7" s="1"/>
  <c r="I181" i="7"/>
  <c r="I176" i="7"/>
  <c r="AF182" i="7"/>
  <c r="T182" i="7"/>
  <c r="H182" i="7"/>
  <c r="O63" i="7"/>
  <c r="AP63" i="7"/>
  <c r="AQ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U63" i="7"/>
  <c r="S63" i="7"/>
  <c r="R63" i="7"/>
  <c r="Q63" i="7"/>
  <c r="P63" i="7"/>
  <c r="N63" i="7"/>
  <c r="M63" i="7"/>
  <c r="L63" i="7"/>
  <c r="K63" i="7"/>
  <c r="J63" i="7"/>
  <c r="I63" i="7"/>
  <c r="AF65" i="7"/>
  <c r="T65" i="7"/>
  <c r="H65" i="7"/>
  <c r="AF180" i="7"/>
  <c r="T180" i="7"/>
  <c r="H180" i="7"/>
  <c r="AF179" i="7"/>
  <c r="T179" i="7"/>
  <c r="H179" i="7"/>
  <c r="AF178" i="7"/>
  <c r="T178" i="7"/>
  <c r="H178" i="7"/>
  <c r="AF177" i="7"/>
  <c r="T177" i="7"/>
  <c r="H177" i="7"/>
  <c r="AF98" i="7"/>
  <c r="T98" i="7"/>
  <c r="H98" i="7"/>
  <c r="AF97" i="7"/>
  <c r="T97" i="7"/>
  <c r="H97" i="7"/>
  <c r="AF96" i="7"/>
  <c r="T96" i="7"/>
  <c r="H96" i="7"/>
  <c r="AF95" i="7"/>
  <c r="T95" i="7"/>
  <c r="H95" i="7"/>
  <c r="AQ94" i="7"/>
  <c r="AQ93" i="7" s="1"/>
  <c r="AQ92" i="7" s="1"/>
  <c r="AP94" i="7"/>
  <c r="AO94" i="7"/>
  <c r="AO93" i="7" s="1"/>
  <c r="AO92" i="7" s="1"/>
  <c r="AN94" i="7"/>
  <c r="AN93" i="7" s="1"/>
  <c r="AN92" i="7" s="1"/>
  <c r="AM94" i="7"/>
  <c r="AM93" i="7" s="1"/>
  <c r="AM92" i="7" s="1"/>
  <c r="AL94" i="7"/>
  <c r="AL93" i="7" s="1"/>
  <c r="AL92" i="7" s="1"/>
  <c r="AK94" i="7"/>
  <c r="AK93" i="7" s="1"/>
  <c r="AK92" i="7" s="1"/>
  <c r="AJ94" i="7"/>
  <c r="AJ93" i="7" s="1"/>
  <c r="AJ92" i="7" s="1"/>
  <c r="AI94" i="7"/>
  <c r="AI93" i="7" s="1"/>
  <c r="AI92" i="7" s="1"/>
  <c r="AH94" i="7"/>
  <c r="AH93" i="7" s="1"/>
  <c r="AH92" i="7" s="1"/>
  <c r="AG94" i="7"/>
  <c r="AE94" i="7"/>
  <c r="AE93" i="7" s="1"/>
  <c r="AE92" i="7" s="1"/>
  <c r="AD94" i="7"/>
  <c r="AD93" i="7" s="1"/>
  <c r="AD92" i="7" s="1"/>
  <c r="AC94" i="7"/>
  <c r="AC93" i="7" s="1"/>
  <c r="AC92" i="7" s="1"/>
  <c r="AB94" i="7"/>
  <c r="AB93" i="7" s="1"/>
  <c r="AB92" i="7" s="1"/>
  <c r="AA94" i="7"/>
  <c r="AA93" i="7" s="1"/>
  <c r="AA92" i="7" s="1"/>
  <c r="Z94" i="7"/>
  <c r="Z93" i="7" s="1"/>
  <c r="Z92" i="7" s="1"/>
  <c r="Y94" i="7"/>
  <c r="Y93" i="7" s="1"/>
  <c r="Y92" i="7" s="1"/>
  <c r="X94" i="7"/>
  <c r="X93" i="7" s="1"/>
  <c r="X92" i="7" s="1"/>
  <c r="W94" i="7"/>
  <c r="W93" i="7" s="1"/>
  <c r="W92" i="7" s="1"/>
  <c r="V94" i="7"/>
  <c r="V93" i="7" s="1"/>
  <c r="V92" i="7" s="1"/>
  <c r="U94" i="7"/>
  <c r="U93" i="7" s="1"/>
  <c r="U92" i="7" s="1"/>
  <c r="S94" i="7"/>
  <c r="S93" i="7" s="1"/>
  <c r="S92" i="7" s="1"/>
  <c r="R94" i="7"/>
  <c r="R93" i="7" s="1"/>
  <c r="R92" i="7" s="1"/>
  <c r="Q94" i="7"/>
  <c r="Q93" i="7" s="1"/>
  <c r="Q92" i="7" s="1"/>
  <c r="P94" i="7"/>
  <c r="P93" i="7" s="1"/>
  <c r="P92" i="7" s="1"/>
  <c r="O94" i="7"/>
  <c r="O93" i="7" s="1"/>
  <c r="O92" i="7" s="1"/>
  <c r="N94" i="7"/>
  <c r="N93" i="7" s="1"/>
  <c r="N92" i="7" s="1"/>
  <c r="M94" i="7"/>
  <c r="M93" i="7" s="1"/>
  <c r="M92" i="7" s="1"/>
  <c r="L94" i="7"/>
  <c r="L93" i="7" s="1"/>
  <c r="L92" i="7" s="1"/>
  <c r="K94" i="7"/>
  <c r="K93" i="7" s="1"/>
  <c r="K92" i="7" s="1"/>
  <c r="J94" i="7"/>
  <c r="J93" i="7" s="1"/>
  <c r="J92" i="7" s="1"/>
  <c r="I94" i="7"/>
  <c r="I93" i="7" s="1"/>
  <c r="I92" i="7" s="1"/>
  <c r="AP93" i="7"/>
  <c r="AP92" i="7" s="1"/>
  <c r="AF44" i="7"/>
  <c r="T44" i="7"/>
  <c r="H44" i="7"/>
  <c r="AF43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AF40" i="7"/>
  <c r="T40" i="7"/>
  <c r="H40" i="7"/>
  <c r="AF39" i="7"/>
  <c r="T39" i="7"/>
  <c r="H39" i="7"/>
  <c r="AF38" i="7"/>
  <c r="T38" i="7"/>
  <c r="H38" i="7"/>
  <c r="AF37" i="7"/>
  <c r="T37" i="7"/>
  <c r="H37" i="7"/>
  <c r="AQ36" i="7"/>
  <c r="AQ35" i="7" s="1"/>
  <c r="AP36" i="7"/>
  <c r="AO36" i="7"/>
  <c r="AN36" i="7"/>
  <c r="AM36" i="7"/>
  <c r="AL36" i="7"/>
  <c r="AK36" i="7"/>
  <c r="AJ36" i="7"/>
  <c r="AI36" i="7"/>
  <c r="AI35" i="7" s="1"/>
  <c r="AH36" i="7"/>
  <c r="AG36" i="7"/>
  <c r="AE36" i="7"/>
  <c r="AD36" i="7"/>
  <c r="AC36" i="7"/>
  <c r="AC35" i="7" s="1"/>
  <c r="AB36" i="7"/>
  <c r="AA36" i="7"/>
  <c r="AA35" i="7" s="1"/>
  <c r="Z36" i="7"/>
  <c r="Y36" i="7"/>
  <c r="Y35" i="7" s="1"/>
  <c r="X36" i="7"/>
  <c r="W36" i="7"/>
  <c r="W35" i="7" s="1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F34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AF27" i="7"/>
  <c r="T27" i="7"/>
  <c r="H27" i="7"/>
  <c r="AF26" i="7"/>
  <c r="T26" i="7"/>
  <c r="H26" i="7"/>
  <c r="AF25" i="7"/>
  <c r="T25" i="7"/>
  <c r="H25" i="7"/>
  <c r="AF24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AF22" i="7"/>
  <c r="T22" i="7"/>
  <c r="H22" i="7"/>
  <c r="AF21" i="7"/>
  <c r="T21" i="7"/>
  <c r="H21" i="7"/>
  <c r="AF20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I20" i="5"/>
  <c r="AF5" i="15" s="1"/>
  <c r="H20" i="5"/>
  <c r="T5" i="9" s="1"/>
  <c r="G20" i="5"/>
  <c r="H5" i="15" s="1"/>
  <c r="AF5" i="9"/>
  <c r="H5" i="9"/>
  <c r="G48" i="5"/>
  <c r="B7" i="5"/>
  <c r="T5" i="15" l="1"/>
  <c r="H8" i="7"/>
  <c r="AF8" i="7"/>
  <c r="T8" i="7"/>
  <c r="AJ189" i="7"/>
  <c r="AO175" i="7"/>
  <c r="AO174" i="7" s="1"/>
  <c r="AN175" i="7"/>
  <c r="AN174" i="7" s="1"/>
  <c r="AE35" i="7"/>
  <c r="T187" i="7"/>
  <c r="AA189" i="7"/>
  <c r="AA185" i="7" s="1"/>
  <c r="AA184" i="7" s="1"/>
  <c r="AE189" i="7"/>
  <c r="AE185" i="7" s="1"/>
  <c r="AE184" i="7" s="1"/>
  <c r="U189" i="7"/>
  <c r="U185" i="7" s="1"/>
  <c r="U184" i="7" s="1"/>
  <c r="W189" i="7"/>
  <c r="M185" i="7"/>
  <c r="M184" i="7" s="1"/>
  <c r="N185" i="7"/>
  <c r="N184" i="7" s="1"/>
  <c r="M189" i="7"/>
  <c r="Q189" i="7"/>
  <c r="Q185" i="7" s="1"/>
  <c r="Q184" i="7" s="1"/>
  <c r="I189" i="7"/>
  <c r="L185" i="7"/>
  <c r="L184" i="7" s="1"/>
  <c r="P185" i="7"/>
  <c r="P184" i="7" s="1"/>
  <c r="O185" i="7"/>
  <c r="O184" i="7" s="1"/>
  <c r="S185" i="7"/>
  <c r="S184" i="7" s="1"/>
  <c r="K185" i="7"/>
  <c r="K184" i="7" s="1"/>
  <c r="J185" i="7"/>
  <c r="J184" i="7" s="1"/>
  <c r="R185" i="7"/>
  <c r="R184" i="7" s="1"/>
  <c r="M175" i="7"/>
  <c r="M174" i="7" s="1"/>
  <c r="Q175" i="7"/>
  <c r="Q174" i="7" s="1"/>
  <c r="N175" i="7"/>
  <c r="N174" i="7" s="1"/>
  <c r="AM35" i="7"/>
  <c r="AF233" i="7"/>
  <c r="AK175" i="7"/>
  <c r="AK174" i="7" s="1"/>
  <c r="AP175" i="7"/>
  <c r="AP174" i="7" s="1"/>
  <c r="AH175" i="7"/>
  <c r="AH174" i="7" s="1"/>
  <c r="AL175" i="7"/>
  <c r="AL174" i="7" s="1"/>
  <c r="AQ175" i="7"/>
  <c r="AQ174" i="7" s="1"/>
  <c r="H233" i="7"/>
  <c r="H228" i="7"/>
  <c r="R18" i="7"/>
  <c r="AF228" i="7"/>
  <c r="W185" i="7"/>
  <c r="W184" i="7" s="1"/>
  <c r="V189" i="7"/>
  <c r="V185" i="7" s="1"/>
  <c r="V184" i="7" s="1"/>
  <c r="X189" i="7"/>
  <c r="X185" i="7" s="1"/>
  <c r="X184" i="7" s="1"/>
  <c r="Z189" i="7"/>
  <c r="Z185" i="7" s="1"/>
  <c r="Z184" i="7" s="1"/>
  <c r="AB189" i="7"/>
  <c r="AB185" i="7" s="1"/>
  <c r="AB184" i="7" s="1"/>
  <c r="AD189" i="7"/>
  <c r="AD185" i="7" s="1"/>
  <c r="AD184" i="7" s="1"/>
  <c r="AG189" i="7"/>
  <c r="AG185" i="7" s="1"/>
  <c r="AI189" i="7"/>
  <c r="AI185" i="7" s="1"/>
  <c r="AI184" i="7" s="1"/>
  <c r="AK189" i="7"/>
  <c r="AK185" i="7" s="1"/>
  <c r="AK184" i="7" s="1"/>
  <c r="AM189" i="7"/>
  <c r="AM185" i="7" s="1"/>
  <c r="AM184" i="7" s="1"/>
  <c r="AO189" i="7"/>
  <c r="AO185" i="7" s="1"/>
  <c r="AO184" i="7" s="1"/>
  <c r="AQ189" i="7"/>
  <c r="AQ185" i="7" s="1"/>
  <c r="AQ184" i="7" s="1"/>
  <c r="AH189" i="7"/>
  <c r="AH185" i="7" s="1"/>
  <c r="AH184" i="7" s="1"/>
  <c r="AL189" i="7"/>
  <c r="AL185" i="7" s="1"/>
  <c r="AL184" i="7" s="1"/>
  <c r="AN189" i="7"/>
  <c r="AP189" i="7"/>
  <c r="AP185" i="7" s="1"/>
  <c r="AP184" i="7" s="1"/>
  <c r="I232" i="7"/>
  <c r="AG232" i="7"/>
  <c r="T233" i="7"/>
  <c r="H227" i="7"/>
  <c r="AF227" i="7"/>
  <c r="T228" i="7"/>
  <c r="I185" i="7"/>
  <c r="I184" i="7" s="1"/>
  <c r="Y185" i="7"/>
  <c r="Y184" i="7" s="1"/>
  <c r="AC185" i="7"/>
  <c r="AC184" i="7" s="1"/>
  <c r="AJ185" i="7"/>
  <c r="AJ184" i="7" s="1"/>
  <c r="AN185" i="7"/>
  <c r="AN184" i="7" s="1"/>
  <c r="U232" i="7"/>
  <c r="AF94" i="7"/>
  <c r="T181" i="7"/>
  <c r="AD175" i="7"/>
  <c r="AD174" i="7" s="1"/>
  <c r="H33" i="7"/>
  <c r="V175" i="7"/>
  <c r="V174" i="7" s="1"/>
  <c r="X175" i="7"/>
  <c r="X174" i="7" s="1"/>
  <c r="Z175" i="7"/>
  <c r="Z174" i="7" s="1"/>
  <c r="AB175" i="7"/>
  <c r="AB174" i="7" s="1"/>
  <c r="H193" i="7"/>
  <c r="AL18" i="7"/>
  <c r="AF33" i="7"/>
  <c r="T193" i="7"/>
  <c r="J18" i="7"/>
  <c r="T33" i="7"/>
  <c r="T176" i="7"/>
  <c r="AF181" i="7"/>
  <c r="H187" i="7"/>
  <c r="AF187" i="7"/>
  <c r="H190" i="7"/>
  <c r="AF190" i="7"/>
  <c r="AG93" i="7"/>
  <c r="AB18" i="7"/>
  <c r="H181" i="7"/>
  <c r="H93" i="7"/>
  <c r="I175" i="7"/>
  <c r="I174" i="7" s="1"/>
  <c r="H176" i="7"/>
  <c r="H19" i="7"/>
  <c r="X18" i="7"/>
  <c r="AF19" i="7"/>
  <c r="H23" i="7"/>
  <c r="AF23" i="7"/>
  <c r="T28" i="7"/>
  <c r="H31" i="7"/>
  <c r="AF31" i="7"/>
  <c r="N18" i="7"/>
  <c r="AH18" i="7"/>
  <c r="AP18" i="7"/>
  <c r="H42" i="7"/>
  <c r="AF42" i="7"/>
  <c r="H94" i="7"/>
  <c r="AG175" i="7"/>
  <c r="AG174" i="7" s="1"/>
  <c r="AF176" i="7"/>
  <c r="T94" i="7"/>
  <c r="U175" i="7"/>
  <c r="U174" i="7" s="1"/>
  <c r="W175" i="7"/>
  <c r="W174" i="7" s="1"/>
  <c r="Y175" i="7"/>
  <c r="Y174" i="7" s="1"/>
  <c r="AA175" i="7"/>
  <c r="AA174" i="7" s="1"/>
  <c r="AC175" i="7"/>
  <c r="AC174" i="7" s="1"/>
  <c r="AE175" i="7"/>
  <c r="AE174" i="7" s="1"/>
  <c r="T190" i="7"/>
  <c r="T186" i="7"/>
  <c r="T92" i="7"/>
  <c r="T93" i="7"/>
  <c r="V18" i="7"/>
  <c r="Z18" i="7"/>
  <c r="AD18" i="7"/>
  <c r="L18" i="7"/>
  <c r="P18" i="7"/>
  <c r="AJ18" i="7"/>
  <c r="AN18" i="7"/>
  <c r="M35" i="7"/>
  <c r="Q35" i="7"/>
  <c r="AK35" i="7"/>
  <c r="AO35" i="7"/>
  <c r="T19" i="7"/>
  <c r="T36" i="7"/>
  <c r="T42" i="7"/>
  <c r="H92" i="7"/>
  <c r="K18" i="7"/>
  <c r="K17" i="7" s="1"/>
  <c r="M18" i="7"/>
  <c r="O18" i="7"/>
  <c r="O17" i="7" s="1"/>
  <c r="Q18" i="7"/>
  <c r="S18" i="7"/>
  <c r="S17" i="7" s="1"/>
  <c r="AI18" i="7"/>
  <c r="AI17" i="7" s="1"/>
  <c r="AK18" i="7"/>
  <c r="AK17" i="7" s="1"/>
  <c r="AM18" i="7"/>
  <c r="AM17" i="7" s="1"/>
  <c r="AO18" i="7"/>
  <c r="AQ18" i="7"/>
  <c r="AQ17" i="7" s="1"/>
  <c r="T23" i="7"/>
  <c r="W18" i="7"/>
  <c r="W17" i="7" s="1"/>
  <c r="Y18" i="7"/>
  <c r="Y17" i="7" s="1"/>
  <c r="AA18" i="7"/>
  <c r="AA17" i="7" s="1"/>
  <c r="AC18" i="7"/>
  <c r="AC17" i="7" s="1"/>
  <c r="AE18" i="7"/>
  <c r="AE17" i="7" s="1"/>
  <c r="H28" i="7"/>
  <c r="AF28" i="7"/>
  <c r="T31" i="7"/>
  <c r="I35" i="7"/>
  <c r="U35" i="7"/>
  <c r="AG35" i="7"/>
  <c r="H36" i="7"/>
  <c r="AF36" i="7"/>
  <c r="J35" i="7"/>
  <c r="L35" i="7"/>
  <c r="N35" i="7"/>
  <c r="P35" i="7"/>
  <c r="R35" i="7"/>
  <c r="R17" i="7" s="1"/>
  <c r="V35" i="7"/>
  <c r="V17" i="7" s="1"/>
  <c r="X35" i="7"/>
  <c r="Z35" i="7"/>
  <c r="AB35" i="7"/>
  <c r="AD35" i="7"/>
  <c r="AH35" i="7"/>
  <c r="AJ35" i="7"/>
  <c r="AL35" i="7"/>
  <c r="AN35" i="7"/>
  <c r="AP35" i="7"/>
  <c r="I18" i="7"/>
  <c r="U18" i="7"/>
  <c r="AG18" i="7"/>
  <c r="AF232" i="7" l="1"/>
  <c r="H232" i="7"/>
  <c r="H184" i="7"/>
  <c r="H185" i="7"/>
  <c r="H174" i="7"/>
  <c r="P17" i="7"/>
  <c r="Q17" i="7"/>
  <c r="N17" i="7"/>
  <c r="AF174" i="7"/>
  <c r="AP17" i="7"/>
  <c r="AN17" i="7"/>
  <c r="AL17" i="7"/>
  <c r="AD17" i="7"/>
  <c r="AB17" i="7"/>
  <c r="AG184" i="7"/>
  <c r="AF184" i="7" s="1"/>
  <c r="AF185" i="7"/>
  <c r="T227" i="7"/>
  <c r="T232" i="7"/>
  <c r="AH17" i="7"/>
  <c r="X17" i="7"/>
  <c r="J17" i="7"/>
  <c r="AF175" i="7"/>
  <c r="T174" i="7"/>
  <c r="AF189" i="7"/>
  <c r="H189" i="7"/>
  <c r="H175" i="7"/>
  <c r="AF93" i="7"/>
  <c r="AG92" i="7"/>
  <c r="AF92" i="7" s="1"/>
  <c r="AJ17" i="7"/>
  <c r="Z17" i="7"/>
  <c r="L17" i="7"/>
  <c r="M17" i="7"/>
  <c r="T175" i="7"/>
  <c r="T189" i="7"/>
  <c r="AF186" i="7"/>
  <c r="H186" i="7"/>
  <c r="T185" i="7"/>
  <c r="T184" i="7"/>
  <c r="AO17" i="7"/>
  <c r="T35" i="7"/>
  <c r="AF35" i="7"/>
  <c r="H35" i="7"/>
  <c r="U17" i="7"/>
  <c r="T18" i="7"/>
  <c r="AG17" i="7"/>
  <c r="AF18" i="7"/>
  <c r="I17" i="7"/>
  <c r="H18" i="7"/>
  <c r="H17" i="7" l="1"/>
  <c r="AF17" i="7"/>
  <c r="T17" i="7"/>
  <c r="P43" i="9" l="1"/>
  <c r="I38" i="9"/>
  <c r="O37" i="9"/>
  <c r="O36" i="9"/>
  <c r="M32" i="9"/>
  <c r="L30" i="9"/>
  <c r="I20" i="9"/>
  <c r="K15" i="9"/>
  <c r="X46" i="9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Q111" i="15" s="1"/>
  <c r="AP112" i="15"/>
  <c r="AP111" i="15" s="1"/>
  <c r="AP110" i="15" s="1"/>
  <c r="AO112" i="15"/>
  <c r="AO111" i="15" s="1"/>
  <c r="AO47" i="9" s="1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I112" i="15"/>
  <c r="AH112" i="15"/>
  <c r="AG112" i="15"/>
  <c r="AE112" i="15"/>
  <c r="AE111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W112" i="15"/>
  <c r="W111" i="15" s="1"/>
  <c r="W110" i="15" s="1"/>
  <c r="V112" i="15"/>
  <c r="V111" i="15" s="1"/>
  <c r="V47" i="9" s="1"/>
  <c r="V46" i="9" s="1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K112" i="15"/>
  <c r="K48" i="9" s="1"/>
  <c r="J112" i="15"/>
  <c r="J111" i="15" s="1"/>
  <c r="J110" i="15" s="1"/>
  <c r="I112" i="15"/>
  <c r="I48" i="9" s="1"/>
  <c r="AJ111" i="15"/>
  <c r="AI111" i="15"/>
  <c r="AG111" i="15"/>
  <c r="AG47" i="9" s="1"/>
  <c r="X111" i="15"/>
  <c r="X47" i="9" s="1"/>
  <c r="S111" i="15"/>
  <c r="S110" i="15" s="1"/>
  <c r="K111" i="15"/>
  <c r="K110" i="15" s="1"/>
  <c r="AG110" i="15"/>
  <c r="X110" i="15"/>
  <c r="U110" i="15"/>
  <c r="AF107" i="15"/>
  <c r="T107" i="15"/>
  <c r="H107" i="15"/>
  <c r="AQ106" i="15"/>
  <c r="AP106" i="15"/>
  <c r="AP105" i="15" s="1"/>
  <c r="AO106" i="15"/>
  <c r="AO105" i="15" s="1"/>
  <c r="AO104" i="15" s="1"/>
  <c r="AN106" i="15"/>
  <c r="AM106" i="15"/>
  <c r="AL106" i="15"/>
  <c r="AL105" i="15" s="1"/>
  <c r="AK106" i="15"/>
  <c r="AK105" i="15" s="1"/>
  <c r="AK104" i="15" s="1"/>
  <c r="AJ106" i="15"/>
  <c r="AJ105" i="15" s="1"/>
  <c r="AI106" i="15"/>
  <c r="AH106" i="15"/>
  <c r="AH105" i="15" s="1"/>
  <c r="AG106" i="15"/>
  <c r="AE106" i="15"/>
  <c r="AE105" i="15" s="1"/>
  <c r="AE104" i="15" s="1"/>
  <c r="AD106" i="15"/>
  <c r="AC106" i="15"/>
  <c r="AC105" i="15" s="1"/>
  <c r="AB106" i="15"/>
  <c r="AB105" i="15" s="1"/>
  <c r="AA106" i="15"/>
  <c r="Z106" i="15"/>
  <c r="Y106" i="15"/>
  <c r="Y105" i="15" s="1"/>
  <c r="X106" i="15"/>
  <c r="X105" i="15" s="1"/>
  <c r="W106" i="15"/>
  <c r="V106" i="15"/>
  <c r="U106" i="15"/>
  <c r="U105" i="15" s="1"/>
  <c r="U42" i="9" s="1"/>
  <c r="U41" i="9" s="1"/>
  <c r="S106" i="15"/>
  <c r="S105" i="15" s="1"/>
  <c r="S104" i="15" s="1"/>
  <c r="R106" i="15"/>
  <c r="Q106" i="15"/>
  <c r="Q43" i="9" s="1"/>
  <c r="P106" i="15"/>
  <c r="P105" i="15" s="1"/>
  <c r="P104" i="15" s="1"/>
  <c r="O106" i="15"/>
  <c r="N106" i="15"/>
  <c r="N43" i="9" s="1"/>
  <c r="M106" i="15"/>
  <c r="M43" i="9" s="1"/>
  <c r="L106" i="15"/>
  <c r="L43" i="9" s="1"/>
  <c r="K106" i="15"/>
  <c r="J106" i="15"/>
  <c r="I106" i="15"/>
  <c r="I43" i="9" s="1"/>
  <c r="AQ105" i="15"/>
  <c r="AQ104" i="15" s="1"/>
  <c r="AN105" i="15"/>
  <c r="AM105" i="15"/>
  <c r="AM42" i="9" s="1"/>
  <c r="AI105" i="15"/>
  <c r="AD105" i="15"/>
  <c r="AD42" i="9" s="1"/>
  <c r="AD41" i="9" s="1"/>
  <c r="AA105" i="15"/>
  <c r="AA104" i="15" s="1"/>
  <c r="Z105" i="15"/>
  <c r="W105" i="15"/>
  <c r="W42" i="9" s="1"/>
  <c r="W41" i="9" s="1"/>
  <c r="V105" i="15"/>
  <c r="Q105" i="15"/>
  <c r="Q104" i="15" s="1"/>
  <c r="N105" i="15"/>
  <c r="N104" i="15" s="1"/>
  <c r="M105" i="15"/>
  <c r="M104" i="15" s="1"/>
  <c r="I105" i="15"/>
  <c r="AM104" i="15"/>
  <c r="AD104" i="15"/>
  <c r="W104" i="15"/>
  <c r="AF101" i="15"/>
  <c r="T101" i="15"/>
  <c r="H101" i="15"/>
  <c r="AF100" i="15"/>
  <c r="T100" i="15"/>
  <c r="H100" i="15"/>
  <c r="AQ99" i="15"/>
  <c r="AP99" i="15"/>
  <c r="AO99" i="15"/>
  <c r="AO92" i="15" s="1"/>
  <c r="AO91" i="15" s="1"/>
  <c r="AN99" i="15"/>
  <c r="AM99" i="15"/>
  <c r="AL99" i="15"/>
  <c r="AK99" i="15"/>
  <c r="AJ99" i="15"/>
  <c r="AI99" i="15"/>
  <c r="AH99" i="15"/>
  <c r="AG99" i="15"/>
  <c r="AE99" i="15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P38" i="9" s="1"/>
  <c r="O99" i="15"/>
  <c r="O38" i="9" s="1"/>
  <c r="N99" i="15"/>
  <c r="N38" i="9" s="1"/>
  <c r="M99" i="15"/>
  <c r="M38" i="9" s="1"/>
  <c r="L99" i="15"/>
  <c r="L38" i="9" s="1"/>
  <c r="K99" i="15"/>
  <c r="K38" i="9" s="1"/>
  <c r="J99" i="15"/>
  <c r="J38" i="9" s="1"/>
  <c r="I99" i="15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K95" i="15"/>
  <c r="AJ95" i="15"/>
  <c r="AI95" i="15"/>
  <c r="AH95" i="15"/>
  <c r="AG95" i="15"/>
  <c r="AE95" i="15"/>
  <c r="AD95" i="15"/>
  <c r="AC95" i="15"/>
  <c r="AB95" i="15"/>
  <c r="AA95" i="15"/>
  <c r="Z95" i="15"/>
  <c r="X95" i="15"/>
  <c r="W95" i="15"/>
  <c r="V95" i="15"/>
  <c r="U95" i="15"/>
  <c r="S95" i="15"/>
  <c r="S37" i="9" s="1"/>
  <c r="R95" i="15"/>
  <c r="R37" i="9" s="1"/>
  <c r="Q95" i="15"/>
  <c r="P95" i="15"/>
  <c r="P37" i="9" s="1"/>
  <c r="O95" i="15"/>
  <c r="N95" i="15"/>
  <c r="M95" i="15"/>
  <c r="L95" i="15"/>
  <c r="K95" i="15"/>
  <c r="K37" i="9" s="1"/>
  <c r="J95" i="15"/>
  <c r="I95" i="15"/>
  <c r="AF94" i="15"/>
  <c r="T94" i="15"/>
  <c r="H94" i="15"/>
  <c r="AQ93" i="15"/>
  <c r="AP93" i="15"/>
  <c r="AO93" i="15"/>
  <c r="AN93" i="15"/>
  <c r="AN92" i="15" s="1"/>
  <c r="AM93" i="15"/>
  <c r="AL93" i="15"/>
  <c r="AK93" i="15"/>
  <c r="AJ93" i="15"/>
  <c r="AJ92" i="15" s="1"/>
  <c r="AI93" i="15"/>
  <c r="AH93" i="15"/>
  <c r="AG93" i="15"/>
  <c r="AE93" i="15"/>
  <c r="AE92" i="15" s="1"/>
  <c r="AD93" i="15"/>
  <c r="AC93" i="15"/>
  <c r="AB93" i="15"/>
  <c r="AA93" i="15"/>
  <c r="AA92" i="15" s="1"/>
  <c r="AA91" i="15" s="1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N93" i="15"/>
  <c r="N36" i="9" s="1"/>
  <c r="M93" i="15"/>
  <c r="M36" i="9" s="1"/>
  <c r="L93" i="15"/>
  <c r="L36" i="9" s="1"/>
  <c r="K93" i="15"/>
  <c r="K36" i="9" s="1"/>
  <c r="J93" i="15"/>
  <c r="J36" i="9" s="1"/>
  <c r="I93" i="15"/>
  <c r="I36" i="9" s="1"/>
  <c r="P92" i="15"/>
  <c r="P91" i="15" s="1"/>
  <c r="K92" i="15"/>
  <c r="K91" i="15" s="1"/>
  <c r="AF90" i="15"/>
  <c r="T90" i="15"/>
  <c r="H90" i="15"/>
  <c r="AQ89" i="15"/>
  <c r="AP89" i="15"/>
  <c r="AO89" i="15"/>
  <c r="AN89" i="15"/>
  <c r="AM89" i="15"/>
  <c r="AL89" i="15"/>
  <c r="AK89" i="15"/>
  <c r="AK86" i="15" s="1"/>
  <c r="AK31" i="9" s="1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P87" i="15"/>
  <c r="AP86" i="15" s="1"/>
  <c r="AP31" i="9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G86" i="15" s="1"/>
  <c r="AG31" i="9" s="1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Y86" i="15" s="1"/>
  <c r="Y31" i="9" s="1"/>
  <c r="X87" i="15"/>
  <c r="W87" i="15"/>
  <c r="W86" i="15" s="1"/>
  <c r="W31" i="9" s="1"/>
  <c r="V87" i="15"/>
  <c r="V86" i="15" s="1"/>
  <c r="V31" i="9" s="1"/>
  <c r="U87" i="15"/>
  <c r="S87" i="15"/>
  <c r="S32" i="9" s="1"/>
  <c r="R87" i="15"/>
  <c r="R86" i="15" s="1"/>
  <c r="Q87" i="15"/>
  <c r="Q32" i="9" s="1"/>
  <c r="P87" i="15"/>
  <c r="P32" i="9" s="1"/>
  <c r="O87" i="15"/>
  <c r="O32" i="9" s="1"/>
  <c r="N87" i="15"/>
  <c r="N32" i="9" s="1"/>
  <c r="M87" i="15"/>
  <c r="M86" i="15" s="1"/>
  <c r="L87" i="15"/>
  <c r="L32" i="9" s="1"/>
  <c r="K87" i="15"/>
  <c r="K32" i="9" s="1"/>
  <c r="J87" i="15"/>
  <c r="I87" i="15"/>
  <c r="I32" i="9" s="1"/>
  <c r="AQ86" i="15"/>
  <c r="AQ31" i="9" s="1"/>
  <c r="AO86" i="15"/>
  <c r="AO31" i="9" s="1"/>
  <c r="Q86" i="15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N81" i="15" s="1"/>
  <c r="AN29" i="9" s="1"/>
  <c r="AM82" i="15"/>
  <c r="AM81" i="15" s="1"/>
  <c r="AM29" i="9" s="1"/>
  <c r="AL82" i="15"/>
  <c r="AK82" i="15"/>
  <c r="AK81" i="15" s="1"/>
  <c r="AK29" i="9" s="1"/>
  <c r="AJ82" i="15"/>
  <c r="AJ81" i="15" s="1"/>
  <c r="AJ29" i="9" s="1"/>
  <c r="AI82" i="15"/>
  <c r="AI81" i="15" s="1"/>
  <c r="AI29" i="9" s="1"/>
  <c r="AH82" i="15"/>
  <c r="AH81" i="15" s="1"/>
  <c r="AH29" i="9" s="1"/>
  <c r="AG82" i="15"/>
  <c r="AG81" i="15" s="1"/>
  <c r="AG29" i="9" s="1"/>
  <c r="AE82" i="15"/>
  <c r="AE81" i="15" s="1"/>
  <c r="AE29" i="9" s="1"/>
  <c r="AD82" i="15"/>
  <c r="AC82" i="15"/>
  <c r="AB82" i="15"/>
  <c r="AB81" i="15" s="1"/>
  <c r="AB29" i="9" s="1"/>
  <c r="AA82" i="15"/>
  <c r="AA81" i="15" s="1"/>
  <c r="AA29" i="9" s="1"/>
  <c r="Z82" i="15"/>
  <c r="Y82" i="15"/>
  <c r="X82" i="15"/>
  <c r="X81" i="15" s="1"/>
  <c r="X29" i="9" s="1"/>
  <c r="W82" i="15"/>
  <c r="W81" i="15" s="1"/>
  <c r="W29" i="9" s="1"/>
  <c r="V82" i="15"/>
  <c r="V81" i="15" s="1"/>
  <c r="V29" i="9" s="1"/>
  <c r="U82" i="15"/>
  <c r="U81" i="15" s="1"/>
  <c r="U29" i="9" s="1"/>
  <c r="S82" i="15"/>
  <c r="S30" i="9" s="1"/>
  <c r="R82" i="15"/>
  <c r="R30" i="9" s="1"/>
  <c r="Q82" i="15"/>
  <c r="Q30" i="9" s="1"/>
  <c r="P82" i="15"/>
  <c r="P30" i="9" s="1"/>
  <c r="O82" i="15"/>
  <c r="O30" i="9" s="1"/>
  <c r="N82" i="15"/>
  <c r="N30" i="9" s="1"/>
  <c r="M82" i="15"/>
  <c r="M30" i="9" s="1"/>
  <c r="L82" i="15"/>
  <c r="K82" i="15"/>
  <c r="K30" i="9" s="1"/>
  <c r="J81" i="15"/>
  <c r="I81" i="15"/>
  <c r="AP81" i="15"/>
  <c r="AP29" i="9" s="1"/>
  <c r="AL81" i="15"/>
  <c r="AL29" i="9" s="1"/>
  <c r="AD81" i="15"/>
  <c r="AD29" i="9" s="1"/>
  <c r="AC81" i="15"/>
  <c r="AC29" i="9" s="1"/>
  <c r="Z81" i="15"/>
  <c r="Z29" i="9" s="1"/>
  <c r="Y81" i="15"/>
  <c r="Y29" i="9" s="1"/>
  <c r="P81" i="15"/>
  <c r="L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N72" i="15"/>
  <c r="M72" i="15"/>
  <c r="M28" i="9" s="1"/>
  <c r="L72" i="15"/>
  <c r="L28" i="9" s="1"/>
  <c r="K72" i="15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N67" i="15" s="1"/>
  <c r="AN26" i="9" s="1"/>
  <c r="AM68" i="15"/>
  <c r="AL68" i="15"/>
  <c r="AK68" i="15"/>
  <c r="AK67" i="15" s="1"/>
  <c r="AK26" i="9" s="1"/>
  <c r="AJ68" i="15"/>
  <c r="AJ67" i="15" s="1"/>
  <c r="AJ26" i="9" s="1"/>
  <c r="AI68" i="15"/>
  <c r="AH68" i="15"/>
  <c r="AG68" i="15"/>
  <c r="AG67" i="15" s="1"/>
  <c r="AG26" i="9" s="1"/>
  <c r="AE68" i="15"/>
  <c r="AD68" i="15"/>
  <c r="AC68" i="15"/>
  <c r="AB68" i="15"/>
  <c r="AB67" i="15" s="1"/>
  <c r="AB26" i="9" s="1"/>
  <c r="AA68" i="15"/>
  <c r="Z68" i="15"/>
  <c r="Y68" i="15"/>
  <c r="X68" i="15"/>
  <c r="X67" i="15" s="1"/>
  <c r="X26" i="9" s="1"/>
  <c r="W68" i="15"/>
  <c r="V68" i="15"/>
  <c r="U68" i="15"/>
  <c r="S68" i="15"/>
  <c r="S27" i="9" s="1"/>
  <c r="R68" i="15"/>
  <c r="R27" i="9" s="1"/>
  <c r="Q68" i="15"/>
  <c r="Q27" i="9" s="1"/>
  <c r="P68" i="15"/>
  <c r="O68" i="15"/>
  <c r="O27" i="9" s="1"/>
  <c r="N68" i="15"/>
  <c r="N27" i="9" s="1"/>
  <c r="M68" i="15"/>
  <c r="M27" i="9" s="1"/>
  <c r="L68" i="15"/>
  <c r="L27" i="9" s="1"/>
  <c r="K68" i="15"/>
  <c r="K27" i="9" s="1"/>
  <c r="J68" i="15"/>
  <c r="J27" i="9" s="1"/>
  <c r="I68" i="15"/>
  <c r="L67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N61" i="15"/>
  <c r="AN60" i="15" s="1"/>
  <c r="AN24" i="9" s="1"/>
  <c r="AM61" i="15"/>
  <c r="AM60" i="15" s="1"/>
  <c r="AM24" i="9" s="1"/>
  <c r="AL61" i="15"/>
  <c r="AL60" i="15" s="1"/>
  <c r="AL24" i="9" s="1"/>
  <c r="AK61" i="15"/>
  <c r="AK60" i="15" s="1"/>
  <c r="AK24" i="9" s="1"/>
  <c r="AJ61" i="15"/>
  <c r="AI61" i="15"/>
  <c r="AI60" i="15" s="1"/>
  <c r="AI24" i="9" s="1"/>
  <c r="AH61" i="15"/>
  <c r="AG61" i="15"/>
  <c r="AE61" i="15"/>
  <c r="AE60" i="15" s="1"/>
  <c r="AE24" i="9" s="1"/>
  <c r="AD61" i="15"/>
  <c r="AD60" i="15" s="1"/>
  <c r="AD24" i="9" s="1"/>
  <c r="AC61" i="15"/>
  <c r="AB61" i="15"/>
  <c r="AB60" i="15" s="1"/>
  <c r="AB24" i="9" s="1"/>
  <c r="AA61" i="15"/>
  <c r="AA60" i="15" s="1"/>
  <c r="AA24" i="9" s="1"/>
  <c r="Z61" i="15"/>
  <c r="Z60" i="15" s="1"/>
  <c r="Z24" i="9" s="1"/>
  <c r="Y61" i="15"/>
  <c r="Y60" i="15" s="1"/>
  <c r="Y24" i="9" s="1"/>
  <c r="X61" i="15"/>
  <c r="X60" i="15" s="1"/>
  <c r="X24" i="9" s="1"/>
  <c r="W61" i="15"/>
  <c r="W60" i="15" s="1"/>
  <c r="W24" i="9" s="1"/>
  <c r="V61" i="15"/>
  <c r="V60" i="15" s="1"/>
  <c r="V24" i="9" s="1"/>
  <c r="U61" i="15"/>
  <c r="S61" i="15"/>
  <c r="S25" i="9" s="1"/>
  <c r="R61" i="15"/>
  <c r="R60" i="15" s="1"/>
  <c r="Q61" i="15"/>
  <c r="Q60" i="15" s="1"/>
  <c r="P61" i="15"/>
  <c r="P25" i="9" s="1"/>
  <c r="O61" i="15"/>
  <c r="O25" i="9" s="1"/>
  <c r="N61" i="15"/>
  <c r="N60" i="15" s="1"/>
  <c r="M61" i="15"/>
  <c r="M25" i="9" s="1"/>
  <c r="L61" i="15"/>
  <c r="L25" i="9" s="1"/>
  <c r="K61" i="15"/>
  <c r="K60" i="15" s="1"/>
  <c r="J61" i="15"/>
  <c r="J25" i="9" s="1"/>
  <c r="I61" i="15"/>
  <c r="I25" i="9" s="1"/>
  <c r="AO60" i="15"/>
  <c r="AO24" i="9" s="1"/>
  <c r="AJ60" i="15"/>
  <c r="AJ24" i="9" s="1"/>
  <c r="AH60" i="15"/>
  <c r="AH24" i="9" s="1"/>
  <c r="AG60" i="15"/>
  <c r="AG24" i="9" s="1"/>
  <c r="AC60" i="15"/>
  <c r="AC24" i="9" s="1"/>
  <c r="U60" i="15"/>
  <c r="U24" i="9" s="1"/>
  <c r="S60" i="15"/>
  <c r="P60" i="15"/>
  <c r="L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 s="1"/>
  <c r="AE57" i="15"/>
  <c r="AD57" i="15"/>
  <c r="AC57" i="15"/>
  <c r="AB57" i="15"/>
  <c r="AA57" i="15"/>
  <c r="Z57" i="15"/>
  <c r="Y57" i="15"/>
  <c r="X57" i="15"/>
  <c r="W57" i="15"/>
  <c r="V57" i="15"/>
  <c r="U57" i="15"/>
  <c r="T57" i="15" s="1"/>
  <c r="S57" i="15"/>
  <c r="S23" i="9" s="1"/>
  <c r="R57" i="15"/>
  <c r="R23" i="9" s="1"/>
  <c r="Q57" i="15"/>
  <c r="P57" i="15"/>
  <c r="O57" i="15"/>
  <c r="O23" i="9" s="1"/>
  <c r="N57" i="15"/>
  <c r="N23" i="9" s="1"/>
  <c r="M57" i="15"/>
  <c r="L57" i="15"/>
  <c r="K57" i="15"/>
  <c r="K23" i="9" s="1"/>
  <c r="J57" i="15"/>
  <c r="J23" i="9" s="1"/>
  <c r="I57" i="15"/>
  <c r="I23" i="9" s="1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Q49" i="15" s="1"/>
  <c r="AQ21" i="9" s="1"/>
  <c r="AP50" i="15"/>
  <c r="AO50" i="15"/>
  <c r="AN50" i="15"/>
  <c r="AM50" i="15"/>
  <c r="AM49" i="15" s="1"/>
  <c r="AM21" i="9" s="1"/>
  <c r="AL50" i="15"/>
  <c r="AK50" i="15"/>
  <c r="AJ50" i="15"/>
  <c r="AI50" i="15"/>
  <c r="AI49" i="15" s="1"/>
  <c r="AI21" i="9" s="1"/>
  <c r="AH50" i="15"/>
  <c r="AG50" i="15"/>
  <c r="AE50" i="15"/>
  <c r="AE49" i="15" s="1"/>
  <c r="AE21" i="9" s="1"/>
  <c r="AD50" i="15"/>
  <c r="AD49" i="15" s="1"/>
  <c r="AD21" i="9" s="1"/>
  <c r="AC50" i="15"/>
  <c r="AB50" i="15"/>
  <c r="AA50" i="15"/>
  <c r="Z50" i="15"/>
  <c r="Z49" i="15" s="1"/>
  <c r="Z21" i="9" s="1"/>
  <c r="Y50" i="15"/>
  <c r="X50" i="15"/>
  <c r="W50" i="15"/>
  <c r="W49" i="15" s="1"/>
  <c r="W21" i="9" s="1"/>
  <c r="V50" i="15"/>
  <c r="V49" i="15" s="1"/>
  <c r="V21" i="9" s="1"/>
  <c r="U50" i="15"/>
  <c r="S50" i="15"/>
  <c r="R50" i="15"/>
  <c r="Q50" i="15"/>
  <c r="Q22" i="9" s="1"/>
  <c r="P50" i="15"/>
  <c r="P22" i="9" s="1"/>
  <c r="O50" i="15"/>
  <c r="O22" i="9" s="1"/>
  <c r="N50" i="15"/>
  <c r="M50" i="15"/>
  <c r="M22" i="9" s="1"/>
  <c r="L50" i="15"/>
  <c r="L22" i="9" s="1"/>
  <c r="K50" i="15"/>
  <c r="K22" i="9" s="1"/>
  <c r="J50" i="15"/>
  <c r="J22" i="9" s="1"/>
  <c r="I50" i="15"/>
  <c r="I22" i="9" s="1"/>
  <c r="AA49" i="15"/>
  <c r="AA21" i="9" s="1"/>
  <c r="K49" i="15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R44" i="15"/>
  <c r="R20" i="9" s="1"/>
  <c r="Q44" i="15"/>
  <c r="Q20" i="9" s="1"/>
  <c r="P44" i="15"/>
  <c r="P20" i="9" s="1"/>
  <c r="O44" i="15"/>
  <c r="O20" i="9" s="1"/>
  <c r="N44" i="15"/>
  <c r="N20" i="9" s="1"/>
  <c r="M44" i="15"/>
  <c r="M20" i="9" s="1"/>
  <c r="L44" i="15"/>
  <c r="L20" i="9" s="1"/>
  <c r="K44" i="15"/>
  <c r="K20" i="9" s="1"/>
  <c r="J44" i="15"/>
  <c r="J20" i="9" s="1"/>
  <c r="I44" i="15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S18" i="9" s="1"/>
  <c r="R30" i="15"/>
  <c r="R18" i="9" s="1"/>
  <c r="Q30" i="15"/>
  <c r="Q18" i="9" s="1"/>
  <c r="P30" i="15"/>
  <c r="P18" i="9" s="1"/>
  <c r="O30" i="15"/>
  <c r="O18" i="9" s="1"/>
  <c r="N30" i="15"/>
  <c r="N18" i="9" s="1"/>
  <c r="M30" i="15"/>
  <c r="M18" i="9" s="1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D23" i="15"/>
  <c r="AC23" i="15"/>
  <c r="AB23" i="15"/>
  <c r="AA23" i="15"/>
  <c r="Z23" i="15"/>
  <c r="Y23" i="15"/>
  <c r="X23" i="15"/>
  <c r="W23" i="15"/>
  <c r="V23" i="15"/>
  <c r="U23" i="15"/>
  <c r="S23" i="15"/>
  <c r="S17" i="9" s="1"/>
  <c r="R23" i="15"/>
  <c r="R17" i="9" s="1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C18" i="15"/>
  <c r="AB18" i="15"/>
  <c r="AA18" i="15"/>
  <c r="Z18" i="15"/>
  <c r="Y18" i="15"/>
  <c r="X18" i="15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J16" i="9" s="1"/>
  <c r="I18" i="15"/>
  <c r="I16" i="9" s="1"/>
  <c r="AF17" i="15"/>
  <c r="T17" i="15"/>
  <c r="H17" i="15"/>
  <c r="AF16" i="15"/>
  <c r="T16" i="15"/>
  <c r="H16" i="15"/>
  <c r="AQ15" i="15"/>
  <c r="AQ14" i="15" s="1"/>
  <c r="AQ14" i="9" s="1"/>
  <c r="AP15" i="15"/>
  <c r="AO15" i="15"/>
  <c r="AN15" i="15"/>
  <c r="AM15" i="15"/>
  <c r="AL15" i="15"/>
  <c r="AK15" i="15"/>
  <c r="AJ15" i="15"/>
  <c r="AI15" i="15"/>
  <c r="AH15" i="15"/>
  <c r="AG15" i="15"/>
  <c r="AE15" i="15"/>
  <c r="AD15" i="15"/>
  <c r="AD14" i="15" s="1"/>
  <c r="AD14" i="9" s="1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J15" i="15"/>
  <c r="J15" i="9" s="1"/>
  <c r="I15" i="15"/>
  <c r="I15" i="9" s="1"/>
  <c r="T68" i="15" l="1"/>
  <c r="X14" i="15"/>
  <c r="X14" i="9" s="1"/>
  <c r="X42" i="9"/>
  <c r="X41" i="9" s="1"/>
  <c r="X104" i="15"/>
  <c r="AB42" i="9"/>
  <c r="AB41" i="9" s="1"/>
  <c r="AB104" i="15"/>
  <c r="Q92" i="15"/>
  <c r="Q91" i="15" s="1"/>
  <c r="Z92" i="15"/>
  <c r="R14" i="15"/>
  <c r="R13" i="15" s="1"/>
  <c r="AE14" i="15"/>
  <c r="AE14" i="9" s="1"/>
  <c r="I60" i="15"/>
  <c r="R81" i="15"/>
  <c r="AA42" i="9"/>
  <c r="AA41" i="9" s="1"/>
  <c r="U67" i="15"/>
  <c r="U26" i="9" s="1"/>
  <c r="Y67" i="15"/>
  <c r="Y26" i="9" s="1"/>
  <c r="O92" i="15"/>
  <c r="O91" i="15" s="1"/>
  <c r="AB92" i="15"/>
  <c r="AB35" i="9" s="1"/>
  <c r="AB34" i="9" s="1"/>
  <c r="AG92" i="15"/>
  <c r="AK92" i="15"/>
  <c r="AK91" i="15" s="1"/>
  <c r="I111" i="15"/>
  <c r="I110" i="15" s="1"/>
  <c r="AK42" i="9"/>
  <c r="M92" i="15"/>
  <c r="M91" i="15" s="1"/>
  <c r="V92" i="15"/>
  <c r="W67" i="15"/>
  <c r="W26" i="9" s="1"/>
  <c r="P49" i="15"/>
  <c r="AJ49" i="15"/>
  <c r="AJ21" i="9" s="1"/>
  <c r="S67" i="15"/>
  <c r="N81" i="15"/>
  <c r="U92" i="15"/>
  <c r="U91" i="15" s="1"/>
  <c r="Y92" i="15"/>
  <c r="L105" i="15"/>
  <c r="L104" i="15" s="1"/>
  <c r="AO42" i="9"/>
  <c r="H68" i="15"/>
  <c r="AF23" i="15"/>
  <c r="T23" i="15"/>
  <c r="U35" i="9"/>
  <c r="U34" i="9" s="1"/>
  <c r="AJ35" i="9"/>
  <c r="AJ91" i="15"/>
  <c r="N14" i="15"/>
  <c r="N15" i="9"/>
  <c r="AI14" i="15"/>
  <c r="AI14" i="9" s="1"/>
  <c r="S49" i="15"/>
  <c r="S22" i="9"/>
  <c r="L49" i="15"/>
  <c r="L23" i="9"/>
  <c r="AB49" i="15"/>
  <c r="AB21" i="9" s="1"/>
  <c r="P67" i="15"/>
  <c r="P27" i="9"/>
  <c r="K67" i="15"/>
  <c r="K28" i="9"/>
  <c r="O67" i="15"/>
  <c r="O28" i="9"/>
  <c r="V67" i="15"/>
  <c r="V26" i="9" s="1"/>
  <c r="Z67" i="15"/>
  <c r="Z26" i="9" s="1"/>
  <c r="AD67" i="15"/>
  <c r="AD26" i="9" s="1"/>
  <c r="AM67" i="15"/>
  <c r="AM26" i="9" s="1"/>
  <c r="AQ67" i="15"/>
  <c r="AQ26" i="9" s="1"/>
  <c r="J86" i="15"/>
  <c r="J32" i="9"/>
  <c r="L86" i="15"/>
  <c r="L33" i="9"/>
  <c r="P86" i="15"/>
  <c r="T89" i="15"/>
  <c r="AJ86" i="15"/>
  <c r="AJ31" i="9" s="1"/>
  <c r="AN86" i="15"/>
  <c r="AN31" i="9" s="1"/>
  <c r="AE91" i="15"/>
  <c r="AE35" i="9"/>
  <c r="AE34" i="9" s="1"/>
  <c r="Y35" i="9"/>
  <c r="Y34" i="9" s="1"/>
  <c r="Y91" i="15"/>
  <c r="AN91" i="15"/>
  <c r="AN35" i="9"/>
  <c r="AL104" i="15"/>
  <c r="AL42" i="9"/>
  <c r="AN42" i="9"/>
  <c r="AN104" i="15"/>
  <c r="AJ47" i="9"/>
  <c r="AJ110" i="15"/>
  <c r="AQ110" i="15"/>
  <c r="AQ47" i="9"/>
  <c r="L48" i="9"/>
  <c r="L111" i="15"/>
  <c r="L110" i="15" s="1"/>
  <c r="AE47" i="9"/>
  <c r="AE46" i="9" s="1"/>
  <c r="AE110" i="15"/>
  <c r="K25" i="9"/>
  <c r="Q25" i="9"/>
  <c r="R32" i="9"/>
  <c r="P33" i="9"/>
  <c r="AO35" i="9"/>
  <c r="W47" i="9"/>
  <c r="W46" i="9" s="1"/>
  <c r="H23" i="15"/>
  <c r="Z14" i="15"/>
  <c r="Z14" i="9" s="1"/>
  <c r="AP14" i="15"/>
  <c r="AP14" i="9" s="1"/>
  <c r="S14" i="15"/>
  <c r="S20" i="9"/>
  <c r="O49" i="15"/>
  <c r="N49" i="15"/>
  <c r="R49" i="15"/>
  <c r="AL49" i="15"/>
  <c r="AL21" i="9" s="1"/>
  <c r="AP49" i="15"/>
  <c r="AP21" i="9" s="1"/>
  <c r="I49" i="15"/>
  <c r="H57" i="15"/>
  <c r="Q49" i="15"/>
  <c r="Q23" i="9"/>
  <c r="U49" i="15"/>
  <c r="U21" i="9" s="1"/>
  <c r="AC49" i="15"/>
  <c r="AC21" i="9" s="1"/>
  <c r="AG49" i="15"/>
  <c r="AG21" i="9" s="1"/>
  <c r="AO49" i="15"/>
  <c r="AO21" i="9" s="1"/>
  <c r="O60" i="15"/>
  <c r="M67" i="15"/>
  <c r="I67" i="15"/>
  <c r="J67" i="15"/>
  <c r="N67" i="15"/>
  <c r="R67" i="15"/>
  <c r="R28" i="9"/>
  <c r="AA67" i="15"/>
  <c r="AA26" i="9" s="1"/>
  <c r="AE67" i="15"/>
  <c r="AE26" i="9" s="1"/>
  <c r="AH67" i="15"/>
  <c r="AH26" i="9" s="1"/>
  <c r="AL67" i="15"/>
  <c r="AL26" i="9" s="1"/>
  <c r="AP67" i="15"/>
  <c r="AP26" i="9" s="1"/>
  <c r="K81" i="15"/>
  <c r="H81" i="15" s="1"/>
  <c r="M81" i="15"/>
  <c r="O81" i="15"/>
  <c r="Q81" i="15"/>
  <c r="S81" i="15"/>
  <c r="S13" i="15" s="1"/>
  <c r="S9" i="15" s="1"/>
  <c r="O86" i="15"/>
  <c r="O33" i="9"/>
  <c r="S86" i="15"/>
  <c r="S33" i="9"/>
  <c r="X86" i="15"/>
  <c r="X31" i="9" s="1"/>
  <c r="AB86" i="15"/>
  <c r="AB31" i="9" s="1"/>
  <c r="H95" i="15"/>
  <c r="I92" i="15"/>
  <c r="I91" i="15" s="1"/>
  <c r="V91" i="15"/>
  <c r="V35" i="9"/>
  <c r="V34" i="9" s="1"/>
  <c r="Z91" i="15"/>
  <c r="Z35" i="9"/>
  <c r="Z34" i="9" s="1"/>
  <c r="AQ92" i="15"/>
  <c r="Y104" i="15"/>
  <c r="Y42" i="9"/>
  <c r="Y41" i="9" s="1"/>
  <c r="AC104" i="15"/>
  <c r="AC42" i="9"/>
  <c r="AC41" i="9" s="1"/>
  <c r="AI104" i="15"/>
  <c r="AI42" i="9"/>
  <c r="J43" i="9"/>
  <c r="J105" i="15"/>
  <c r="J104" i="15" s="1"/>
  <c r="R43" i="9"/>
  <c r="R105" i="15"/>
  <c r="R104" i="15" s="1"/>
  <c r="AH104" i="15"/>
  <c r="AH42" i="9"/>
  <c r="AJ42" i="9"/>
  <c r="AJ104" i="15"/>
  <c r="AP104" i="15"/>
  <c r="AP42" i="9"/>
  <c r="R15" i="9"/>
  <c r="N22" i="9"/>
  <c r="R22" i="9"/>
  <c r="P23" i="9"/>
  <c r="I27" i="9"/>
  <c r="J28" i="9"/>
  <c r="N28" i="9"/>
  <c r="S28" i="9"/>
  <c r="I37" i="9"/>
  <c r="M37" i="9"/>
  <c r="Q37" i="9"/>
  <c r="J48" i="9"/>
  <c r="AA35" i="9"/>
  <c r="AA34" i="9" s="1"/>
  <c r="AK35" i="9"/>
  <c r="S92" i="15"/>
  <c r="S91" i="15" s="1"/>
  <c r="X92" i="15"/>
  <c r="J92" i="15"/>
  <c r="J91" i="15" s="1"/>
  <c r="L92" i="15"/>
  <c r="L91" i="15" s="1"/>
  <c r="N92" i="15"/>
  <c r="N91" i="15" s="1"/>
  <c r="AC92" i="15"/>
  <c r="AH92" i="15"/>
  <c r="AL92" i="15"/>
  <c r="V104" i="15"/>
  <c r="V42" i="9"/>
  <c r="V41" i="9" s="1"/>
  <c r="Z104" i="15"/>
  <c r="Z42" i="9"/>
  <c r="Z41" i="9" s="1"/>
  <c r="K105" i="15"/>
  <c r="K104" i="15" s="1"/>
  <c r="K43" i="9"/>
  <c r="O105" i="15"/>
  <c r="O104" i="15" s="1"/>
  <c r="O43" i="9"/>
  <c r="AI110" i="15"/>
  <c r="AI47" i="9"/>
  <c r="S36" i="9"/>
  <c r="J37" i="9"/>
  <c r="L37" i="9"/>
  <c r="N37" i="9"/>
  <c r="AO110" i="15"/>
  <c r="AF99" i="15"/>
  <c r="J30" i="9"/>
  <c r="AD13" i="15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P14" i="15"/>
  <c r="AB14" i="15"/>
  <c r="T44" i="15"/>
  <c r="AM14" i="15"/>
  <c r="AM14" i="9" s="1"/>
  <c r="I14" i="15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Q13" i="15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E86" i="15"/>
  <c r="AI92" i="15"/>
  <c r="AI35" i="9" s="1"/>
  <c r="AF93" i="15"/>
  <c r="AM92" i="15"/>
  <c r="I104" i="15"/>
  <c r="V110" i="15"/>
  <c r="AH111" i="15"/>
  <c r="AH47" i="9" s="1"/>
  <c r="H106" i="15"/>
  <c r="AF87" i="15"/>
  <c r="AF86" i="15" l="1"/>
  <c r="I13" i="15"/>
  <c r="L13" i="15"/>
  <c r="L9" i="15" s="1"/>
  <c r="L8" i="15" s="1"/>
  <c r="H91" i="15"/>
  <c r="AB91" i="15"/>
  <c r="AG91" i="15"/>
  <c r="AG35" i="9"/>
  <c r="T104" i="15"/>
  <c r="O13" i="15"/>
  <c r="O9" i="15" s="1"/>
  <c r="N13" i="15"/>
  <c r="AM91" i="15"/>
  <c r="AM35" i="9"/>
  <c r="AL13" i="15"/>
  <c r="AL14" i="9"/>
  <c r="AG13" i="15"/>
  <c r="AG14" i="9"/>
  <c r="AL91" i="15"/>
  <c r="AL35" i="9"/>
  <c r="AC91" i="15"/>
  <c r="AC35" i="9"/>
  <c r="AC34" i="9" s="1"/>
  <c r="X91" i="15"/>
  <c r="X35" i="9"/>
  <c r="X34" i="9" s="1"/>
  <c r="AQ91" i="15"/>
  <c r="AQ35" i="9"/>
  <c r="H105" i="15"/>
  <c r="H104" i="15"/>
  <c r="AE13" i="15"/>
  <c r="AE9" i="15" s="1"/>
  <c r="AE31" i="9"/>
  <c r="X13" i="15"/>
  <c r="X9" i="15" s="1"/>
  <c r="X8" i="15" s="1"/>
  <c r="X21" i="9"/>
  <c r="AQ9" i="15"/>
  <c r="AI13" i="15"/>
  <c r="AI26" i="9"/>
  <c r="U13" i="15"/>
  <c r="U14" i="9"/>
  <c r="U13" i="9" s="1"/>
  <c r="P13" i="15"/>
  <c r="P9" i="15" s="1"/>
  <c r="Z13" i="15"/>
  <c r="Z9" i="15" s="1"/>
  <c r="AP13" i="15"/>
  <c r="AP9" i="15" s="1"/>
  <c r="H67" i="15"/>
  <c r="AH91" i="15"/>
  <c r="AH35" i="9"/>
  <c r="N9" i="15"/>
  <c r="AD9" i="15"/>
  <c r="H86" i="15"/>
  <c r="AF67" i="15"/>
  <c r="AO13" i="15"/>
  <c r="AO9" i="15" s="1"/>
  <c r="Q13" i="15"/>
  <c r="Q9" i="15" s="1"/>
  <c r="H60" i="15"/>
  <c r="H49" i="15"/>
  <c r="AC13" i="15"/>
  <c r="T67" i="15"/>
  <c r="H110" i="15"/>
  <c r="T110" i="15"/>
  <c r="H111" i="15"/>
  <c r="AD35" i="9"/>
  <c r="AD34" i="9" s="1"/>
  <c r="H92" i="15"/>
  <c r="R9" i="15"/>
  <c r="M13" i="15"/>
  <c r="M9" i="15" s="1"/>
  <c r="K13" i="15"/>
  <c r="K9" i="15" s="1"/>
  <c r="AK13" i="15"/>
  <c r="AK9" i="15" s="1"/>
  <c r="AK14" i="9"/>
  <c r="Y13" i="15"/>
  <c r="Y9" i="15" s="1"/>
  <c r="Y14" i="9"/>
  <c r="W13" i="15"/>
  <c r="W14" i="9"/>
  <c r="AN13" i="15"/>
  <c r="AN9" i="15" s="1"/>
  <c r="AJ13" i="15"/>
  <c r="AJ9" i="15" s="1"/>
  <c r="AA13" i="15"/>
  <c r="AA9" i="15" s="1"/>
  <c r="AB13" i="15"/>
  <c r="AB9" i="15" s="1"/>
  <c r="AB14" i="9"/>
  <c r="AM13" i="15"/>
  <c r="I9" i="15"/>
  <c r="U9" i="15"/>
  <c r="AF111" i="15"/>
  <c r="AH110" i="15"/>
  <c r="AF110" i="15" s="1"/>
  <c r="J13" i="15"/>
  <c r="J9" i="15" s="1"/>
  <c r="H14" i="15"/>
  <c r="T86" i="15"/>
  <c r="AF49" i="15"/>
  <c r="T49" i="15"/>
  <c r="AI91" i="15"/>
  <c r="AF91" i="15" s="1"/>
  <c r="AF92" i="15"/>
  <c r="V13" i="15"/>
  <c r="V9" i="15" s="1"/>
  <c r="T14" i="15"/>
  <c r="W91" i="15"/>
  <c r="T92" i="15"/>
  <c r="AF14" i="15"/>
  <c r="AH13" i="15"/>
  <c r="AF105" i="15"/>
  <c r="AG104" i="15"/>
  <c r="AF104" i="15" s="1"/>
  <c r="AC9" i="15" l="1"/>
  <c r="AM9" i="15"/>
  <c r="AI9" i="15"/>
  <c r="AH9" i="15"/>
  <c r="AL9" i="15"/>
  <c r="AJ8" i="15"/>
  <c r="M8" i="15"/>
  <c r="AF13" i="15"/>
  <c r="Y8" i="15"/>
  <c r="H13" i="15"/>
  <c r="W9" i="15"/>
  <c r="T91" i="15"/>
  <c r="J8" i="15"/>
  <c r="T13" i="15"/>
  <c r="H9" i="15"/>
  <c r="I8" i="15"/>
  <c r="AG9" i="15"/>
  <c r="AK8" i="15" l="1"/>
  <c r="AH8" i="15"/>
  <c r="AF9" i="15"/>
  <c r="AG8" i="15"/>
  <c r="U8" i="15"/>
  <c r="T9" i="15"/>
  <c r="V8" i="15"/>
  <c r="K213" i="7" l="1"/>
  <c r="AF214" i="7"/>
  <c r="T214" i="7"/>
  <c r="H214" i="7"/>
  <c r="AQ213" i="7"/>
  <c r="AP213" i="7"/>
  <c r="AO213" i="7"/>
  <c r="AN213" i="7"/>
  <c r="AM213" i="7"/>
  <c r="AL213" i="7"/>
  <c r="AK213" i="7"/>
  <c r="AJ213" i="7"/>
  <c r="AI213" i="7"/>
  <c r="AH213" i="7"/>
  <c r="AG213" i="7"/>
  <c r="AE213" i="7"/>
  <c r="AD213" i="7"/>
  <c r="AC213" i="7"/>
  <c r="AB213" i="7"/>
  <c r="AA213" i="7"/>
  <c r="Z213" i="7"/>
  <c r="Y213" i="7"/>
  <c r="X213" i="7"/>
  <c r="W213" i="7"/>
  <c r="V213" i="7"/>
  <c r="U213" i="7"/>
  <c r="S213" i="7"/>
  <c r="R213" i="7"/>
  <c r="Q213" i="7"/>
  <c r="P213" i="7"/>
  <c r="O213" i="7"/>
  <c r="N213" i="7"/>
  <c r="M213" i="7"/>
  <c r="L213" i="7"/>
  <c r="J213" i="7"/>
  <c r="I213" i="7"/>
  <c r="P216" i="7"/>
  <c r="J216" i="7"/>
  <c r="AH216" i="7"/>
  <c r="AQ216" i="7"/>
  <c r="AP216" i="7"/>
  <c r="AO216" i="7"/>
  <c r="AN216" i="7"/>
  <c r="AM216" i="7"/>
  <c r="AL216" i="7"/>
  <c r="AK216" i="7"/>
  <c r="AJ216" i="7"/>
  <c r="AI216" i="7"/>
  <c r="AG216" i="7"/>
  <c r="AE216" i="7"/>
  <c r="AD216" i="7"/>
  <c r="AC216" i="7"/>
  <c r="AB216" i="7"/>
  <c r="AA216" i="7"/>
  <c r="Z216" i="7"/>
  <c r="Y216" i="7"/>
  <c r="X216" i="7"/>
  <c r="W216" i="7"/>
  <c r="V216" i="7"/>
  <c r="U216" i="7"/>
  <c r="S216" i="7"/>
  <c r="R216" i="7"/>
  <c r="Q216" i="7"/>
  <c r="O216" i="7"/>
  <c r="N216" i="7"/>
  <c r="M216" i="7"/>
  <c r="L216" i="7"/>
  <c r="K216" i="7"/>
  <c r="AF217" i="7"/>
  <c r="T217" i="7"/>
  <c r="H217" i="7"/>
  <c r="AH110" i="7"/>
  <c r="V110" i="7"/>
  <c r="S110" i="7"/>
  <c r="I110" i="7"/>
  <c r="AF111" i="7"/>
  <c r="T111" i="7"/>
  <c r="H111" i="7"/>
  <c r="AQ110" i="7"/>
  <c r="AP110" i="7"/>
  <c r="AO110" i="7"/>
  <c r="AN110" i="7"/>
  <c r="AM110" i="7"/>
  <c r="AL110" i="7"/>
  <c r="AK110" i="7"/>
  <c r="AJ110" i="7"/>
  <c r="AI110" i="7"/>
  <c r="AG110" i="7"/>
  <c r="AE110" i="7"/>
  <c r="AD110" i="7"/>
  <c r="AC110" i="7"/>
  <c r="AB110" i="7"/>
  <c r="AA110" i="7"/>
  <c r="Z110" i="7"/>
  <c r="Y110" i="7"/>
  <c r="X110" i="7"/>
  <c r="W110" i="7"/>
  <c r="U110" i="7"/>
  <c r="R110" i="7"/>
  <c r="Q110" i="7"/>
  <c r="P110" i="7"/>
  <c r="O110" i="7"/>
  <c r="N110" i="7"/>
  <c r="M110" i="7"/>
  <c r="L110" i="7"/>
  <c r="K110" i="7"/>
  <c r="J110" i="7"/>
  <c r="AQ115" i="7"/>
  <c r="AP115" i="7"/>
  <c r="AO115" i="7"/>
  <c r="AN115" i="7"/>
  <c r="AM115" i="7"/>
  <c r="AL115" i="7"/>
  <c r="AK115" i="7"/>
  <c r="AJ115" i="7"/>
  <c r="AI115" i="7"/>
  <c r="AH115" i="7"/>
  <c r="AG115" i="7"/>
  <c r="AE115" i="7"/>
  <c r="AD115" i="7"/>
  <c r="AC115" i="7"/>
  <c r="AB115" i="7"/>
  <c r="AA115" i="7"/>
  <c r="Z115" i="7"/>
  <c r="Y115" i="7"/>
  <c r="X115" i="7"/>
  <c r="W115" i="7"/>
  <c r="V115" i="7"/>
  <c r="U115" i="7"/>
  <c r="S115" i="7"/>
  <c r="R115" i="7"/>
  <c r="Q115" i="7"/>
  <c r="P115" i="7"/>
  <c r="O115" i="7"/>
  <c r="N115" i="7"/>
  <c r="M115" i="7"/>
  <c r="L115" i="7"/>
  <c r="K115" i="7"/>
  <c r="J115" i="7"/>
  <c r="I115" i="7"/>
  <c r="H116" i="7"/>
  <c r="AT41" i="7" s="1"/>
  <c r="AF116" i="7"/>
  <c r="AV41" i="7" s="1"/>
  <c r="T116" i="7"/>
  <c r="AU41" i="7" s="1"/>
  <c r="J117" i="7"/>
  <c r="AG117" i="7"/>
  <c r="AQ117" i="7"/>
  <c r="AP117" i="7"/>
  <c r="AO117" i="7"/>
  <c r="AN117" i="7"/>
  <c r="AM117" i="7"/>
  <c r="AL117" i="7"/>
  <c r="AK117" i="7"/>
  <c r="AJ117" i="7"/>
  <c r="AI117" i="7"/>
  <c r="AH117" i="7"/>
  <c r="AE117" i="7"/>
  <c r="AD117" i="7"/>
  <c r="AC117" i="7"/>
  <c r="AB117" i="7"/>
  <c r="AA117" i="7"/>
  <c r="Z117" i="7"/>
  <c r="Y117" i="7"/>
  <c r="X117" i="7"/>
  <c r="W117" i="7"/>
  <c r="V117" i="7"/>
  <c r="U117" i="7"/>
  <c r="S117" i="7"/>
  <c r="R117" i="7"/>
  <c r="Q117" i="7"/>
  <c r="P117" i="7"/>
  <c r="O117" i="7"/>
  <c r="N117" i="7"/>
  <c r="M117" i="7"/>
  <c r="L117" i="7"/>
  <c r="K117" i="7"/>
  <c r="I117" i="7"/>
  <c r="AF118" i="7"/>
  <c r="T118" i="7"/>
  <c r="H118" i="7"/>
  <c r="AF122" i="7"/>
  <c r="T122" i="7"/>
  <c r="H122" i="7"/>
  <c r="I108" i="7"/>
  <c r="M108" i="7"/>
  <c r="L108" i="7"/>
  <c r="AQ108" i="7"/>
  <c r="AP108" i="7"/>
  <c r="AO108" i="7"/>
  <c r="AN108" i="7"/>
  <c r="AM108" i="7"/>
  <c r="AL108" i="7"/>
  <c r="AK108" i="7"/>
  <c r="AJ108" i="7"/>
  <c r="AI108" i="7"/>
  <c r="AH108" i="7"/>
  <c r="AG108" i="7"/>
  <c r="AE108" i="7"/>
  <c r="AD108" i="7"/>
  <c r="AC108" i="7"/>
  <c r="AB108" i="7"/>
  <c r="AA108" i="7"/>
  <c r="Z108" i="7"/>
  <c r="Y108" i="7"/>
  <c r="X108" i="7"/>
  <c r="W108" i="7"/>
  <c r="V108" i="7"/>
  <c r="U108" i="7"/>
  <c r="S108" i="7"/>
  <c r="R108" i="7"/>
  <c r="Q108" i="7"/>
  <c r="P108" i="7"/>
  <c r="O108" i="7"/>
  <c r="N108" i="7"/>
  <c r="K108" i="7"/>
  <c r="J108" i="7"/>
  <c r="AF109" i="7"/>
  <c r="T109" i="7"/>
  <c r="H109" i="7"/>
  <c r="H213" i="7" l="1"/>
  <c r="T216" i="7"/>
  <c r="AF115" i="7"/>
  <c r="AF216" i="7"/>
  <c r="T213" i="7"/>
  <c r="AF213" i="7"/>
  <c r="H110" i="7"/>
  <c r="H115" i="7"/>
  <c r="T117" i="7"/>
  <c r="AF110" i="7"/>
  <c r="AF117" i="7"/>
  <c r="T110" i="7"/>
  <c r="AF108" i="7"/>
  <c r="T108" i="7"/>
  <c r="T115" i="7"/>
  <c r="H117" i="7"/>
  <c r="H108" i="7"/>
  <c r="AF66" i="7"/>
  <c r="AQ61" i="7"/>
  <c r="AP61" i="7"/>
  <c r="AO61" i="7"/>
  <c r="AN61" i="7"/>
  <c r="AM61" i="7"/>
  <c r="AL61" i="7"/>
  <c r="AK61" i="7"/>
  <c r="AJ61" i="7"/>
  <c r="AI61" i="7"/>
  <c r="AH61" i="7"/>
  <c r="AG61" i="7"/>
  <c r="AE61" i="7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T60" i="7"/>
  <c r="T59" i="7"/>
  <c r="AJ58" i="7"/>
  <c r="AE58" i="7"/>
  <c r="U58" i="7"/>
  <c r="S58" i="7"/>
  <c r="J58" i="7"/>
  <c r="I58" i="7"/>
  <c r="V52" i="7"/>
  <c r="I52" i="7"/>
  <c r="AF64" i="7"/>
  <c r="T64" i="7"/>
  <c r="H64" i="7"/>
  <c r="AK58" i="7"/>
  <c r="AK52" i="7"/>
  <c r="AF62" i="7"/>
  <c r="AV31" i="7" s="1"/>
  <c r="T62" i="7"/>
  <c r="AU31" i="7" s="1"/>
  <c r="H62" i="7"/>
  <c r="AT31" i="7" s="1"/>
  <c r="AF60" i="7"/>
  <c r="H60" i="7"/>
  <c r="AF59" i="7"/>
  <c r="H59" i="7"/>
  <c r="AQ58" i="7"/>
  <c r="AP58" i="7"/>
  <c r="AO58" i="7"/>
  <c r="AN58" i="7"/>
  <c r="AM58" i="7"/>
  <c r="AL58" i="7"/>
  <c r="AI58" i="7"/>
  <c r="AH58" i="7"/>
  <c r="AG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AF55" i="7"/>
  <c r="T55" i="7"/>
  <c r="H55" i="7"/>
  <c r="AT34" i="7" l="1"/>
  <c r="AT33" i="7"/>
  <c r="AV34" i="7"/>
  <c r="AV33" i="7"/>
  <c r="AU34" i="7"/>
  <c r="AU33" i="7"/>
  <c r="AF61" i="7"/>
  <c r="T61" i="7"/>
  <c r="H58" i="7"/>
  <c r="H61" i="7"/>
  <c r="T63" i="7"/>
  <c r="AF63" i="7"/>
  <c r="H63" i="7"/>
  <c r="T58" i="7"/>
  <c r="AF58" i="7"/>
  <c r="I48" i="7" l="1"/>
  <c r="I47" i="7" s="1"/>
  <c r="AL215" i="7"/>
  <c r="AN215" i="7"/>
  <c r="AF218" i="7"/>
  <c r="AQ215" i="7"/>
  <c r="AM215" i="7"/>
  <c r="AK215" i="7"/>
  <c r="AJ215" i="7"/>
  <c r="AI215" i="7"/>
  <c r="AH215" i="7"/>
  <c r="AG215" i="7"/>
  <c r="AP215" i="7"/>
  <c r="AO215" i="7"/>
  <c r="T218" i="7"/>
  <c r="AE215" i="7"/>
  <c r="AD215" i="7"/>
  <c r="AC215" i="7"/>
  <c r="AB215" i="7"/>
  <c r="AA215" i="7"/>
  <c r="Z215" i="7"/>
  <c r="Y215" i="7"/>
  <c r="X215" i="7"/>
  <c r="W215" i="7"/>
  <c r="V215" i="7"/>
  <c r="K215" i="7"/>
  <c r="R215" i="7"/>
  <c r="Q215" i="7"/>
  <c r="P215" i="7"/>
  <c r="O215" i="7"/>
  <c r="N215" i="7"/>
  <c r="M215" i="7"/>
  <c r="L215" i="7"/>
  <c r="J215" i="7"/>
  <c r="S215" i="7"/>
  <c r="H218" i="7"/>
  <c r="T120" i="7"/>
  <c r="AF120" i="7"/>
  <c r="H120" i="7"/>
  <c r="AF215" i="7" l="1"/>
  <c r="U215" i="7"/>
  <c r="T215" i="7" s="1"/>
  <c r="H216" i="7"/>
  <c r="H215" i="7"/>
  <c r="AV35" i="7"/>
  <c r="T66" i="7"/>
  <c r="AU35" i="7" s="1"/>
  <c r="H66" i="7"/>
  <c r="AT35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296" i="7"/>
  <c r="AM295" i="7" s="1"/>
  <c r="AM293" i="7"/>
  <c r="AM288" i="7"/>
  <c r="AM284" i="7"/>
  <c r="AM273" i="7"/>
  <c r="AM272" i="7" s="1"/>
  <c r="AM270" i="7"/>
  <c r="AM265" i="7"/>
  <c r="AM261" i="7"/>
  <c r="AM252" i="7"/>
  <c r="AM251" i="7" s="1"/>
  <c r="AM250" i="7" s="1"/>
  <c r="AM249" i="7" s="1"/>
  <c r="AM245" i="7"/>
  <c r="AM244" i="7" s="1"/>
  <c r="AM237" i="7"/>
  <c r="AM236" i="7" s="1"/>
  <c r="AM231" i="7" s="1"/>
  <c r="AM210" i="7"/>
  <c r="AM204" i="7"/>
  <c r="AM200" i="7"/>
  <c r="AM167" i="7"/>
  <c r="AM163" i="7"/>
  <c r="AM154" i="7"/>
  <c r="AM153" i="7" s="1"/>
  <c r="AM152" i="7" s="1"/>
  <c r="AM148" i="7"/>
  <c r="AM147" i="7" s="1"/>
  <c r="AM142" i="7"/>
  <c r="AM141" i="7" s="1"/>
  <c r="AM134" i="7"/>
  <c r="AM130" i="7"/>
  <c r="AM123" i="7"/>
  <c r="AM114" i="7" s="1"/>
  <c r="AM112" i="7"/>
  <c r="AM102" i="7"/>
  <c r="AM85" i="7"/>
  <c r="AM81" i="7"/>
  <c r="AM74" i="7"/>
  <c r="AM68" i="7"/>
  <c r="AM52" i="7"/>
  <c r="AM48" i="7"/>
  <c r="AA252" i="7"/>
  <c r="AA251" i="7" s="1"/>
  <c r="AA250" i="7" s="1"/>
  <c r="AA249" i="7" s="1"/>
  <c r="AA245" i="7"/>
  <c r="AA244" i="7" s="1"/>
  <c r="AA237" i="7"/>
  <c r="AA236" i="7" s="1"/>
  <c r="AA231" i="7" s="1"/>
  <c r="AA210" i="7"/>
  <c r="AA204" i="7"/>
  <c r="AA200" i="7"/>
  <c r="AA167" i="7"/>
  <c r="AA163" i="7"/>
  <c r="AA154" i="7"/>
  <c r="AA153" i="7" s="1"/>
  <c r="AA152" i="7" s="1"/>
  <c r="AA148" i="7"/>
  <c r="AA147" i="7" s="1"/>
  <c r="AA142" i="7"/>
  <c r="AA141" i="7" s="1"/>
  <c r="AA134" i="7"/>
  <c r="AA130" i="7"/>
  <c r="AA123" i="7"/>
  <c r="AA114" i="7" s="1"/>
  <c r="AA112" i="7"/>
  <c r="AA102" i="7"/>
  <c r="AA85" i="7"/>
  <c r="AA81" i="7"/>
  <c r="AA74" i="7"/>
  <c r="AA68" i="7"/>
  <c r="AA52" i="7"/>
  <c r="AA48" i="7"/>
  <c r="O296" i="7"/>
  <c r="O295" i="7" s="1"/>
  <c r="O293" i="7"/>
  <c r="O288" i="7"/>
  <c r="O284" i="7"/>
  <c r="O273" i="7"/>
  <c r="O272" i="7" s="1"/>
  <c r="O270" i="7"/>
  <c r="O265" i="7"/>
  <c r="O261" i="7"/>
  <c r="O252" i="7"/>
  <c r="O251" i="7" s="1"/>
  <c r="O250" i="7" s="1"/>
  <c r="O249" i="7" s="1"/>
  <c r="O245" i="7"/>
  <c r="O244" i="7" s="1"/>
  <c r="O237" i="7"/>
  <c r="O236" i="7" s="1"/>
  <c r="O231" i="7" s="1"/>
  <c r="O210" i="7"/>
  <c r="O204" i="7"/>
  <c r="O200" i="7"/>
  <c r="O167" i="7"/>
  <c r="O163" i="7"/>
  <c r="O154" i="7"/>
  <c r="O153" i="7" s="1"/>
  <c r="O152" i="7" s="1"/>
  <c r="O148" i="7"/>
  <c r="O147" i="7" s="1"/>
  <c r="O142" i="7"/>
  <c r="O141" i="7" s="1"/>
  <c r="O134" i="7"/>
  <c r="O130" i="7"/>
  <c r="O123" i="7"/>
  <c r="O114" i="7" s="1"/>
  <c r="O112" i="7"/>
  <c r="O102" i="7"/>
  <c r="O85" i="7"/>
  <c r="O81" i="7"/>
  <c r="O74" i="7"/>
  <c r="O68" i="7"/>
  <c r="O52" i="7"/>
  <c r="O48" i="7"/>
  <c r="AA243" i="7" l="1"/>
  <c r="O243" i="7"/>
  <c r="AM243" i="7"/>
  <c r="AA199" i="7"/>
  <c r="AA198" i="7" s="1"/>
  <c r="O47" i="7"/>
  <c r="O199" i="7"/>
  <c r="AM47" i="7"/>
  <c r="AM101" i="7"/>
  <c r="AM100" i="7" s="1"/>
  <c r="AM199" i="7"/>
  <c r="AM198" i="7" s="1"/>
  <c r="H35" i="9"/>
  <c r="AA101" i="7"/>
  <c r="AA100" i="7" s="1"/>
  <c r="AN9" i="9"/>
  <c r="AJ9" i="9"/>
  <c r="N9" i="9"/>
  <c r="AI9" i="9"/>
  <c r="AM9" i="9"/>
  <c r="V13" i="9"/>
  <c r="T13" i="9" s="1"/>
  <c r="Y9" i="9"/>
  <c r="I13" i="9"/>
  <c r="T31" i="9"/>
  <c r="Z9" i="9"/>
  <c r="O101" i="7"/>
  <c r="AA47" i="7"/>
  <c r="AM80" i="7"/>
  <c r="AM79" i="7" s="1"/>
  <c r="O162" i="7"/>
  <c r="O161" i="7" s="1"/>
  <c r="AF47" i="9"/>
  <c r="AG46" i="9"/>
  <c r="AF46" i="9" s="1"/>
  <c r="AF41" i="9"/>
  <c r="I41" i="9"/>
  <c r="H41" i="9" s="1"/>
  <c r="H42" i="9"/>
  <c r="AA129" i="7"/>
  <c r="AA128" i="7" s="1"/>
  <c r="AA80" i="7"/>
  <c r="AA79" i="7" s="1"/>
  <c r="AA162" i="7"/>
  <c r="AA161" i="7" s="1"/>
  <c r="O67" i="7"/>
  <c r="O129" i="7"/>
  <c r="O128" i="7" s="1"/>
  <c r="O283" i="7"/>
  <c r="O282" i="7" s="1"/>
  <c r="O281" i="7" s="1"/>
  <c r="AM162" i="7"/>
  <c r="AM161" i="7" s="1"/>
  <c r="O80" i="7"/>
  <c r="O79" i="7" s="1"/>
  <c r="AM67" i="7"/>
  <c r="AM46" i="7" s="1"/>
  <c r="AA140" i="7"/>
  <c r="AM129" i="7"/>
  <c r="AM128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40" i="7"/>
  <c r="AA67" i="7"/>
  <c r="AM260" i="7"/>
  <c r="AM259" i="7" s="1"/>
  <c r="AM258" i="7" s="1"/>
  <c r="AM283" i="7"/>
  <c r="AM282" i="7" s="1"/>
  <c r="AM281" i="7" s="1"/>
  <c r="O140" i="7"/>
  <c r="O260" i="7"/>
  <c r="O259" i="7" s="1"/>
  <c r="O258" i="7" s="1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I85" i="7"/>
  <c r="I81" i="7"/>
  <c r="AF89" i="7"/>
  <c r="T89" i="7"/>
  <c r="H89" i="7"/>
  <c r="AF88" i="7"/>
  <c r="T88" i="7"/>
  <c r="H88" i="7"/>
  <c r="AF87" i="7"/>
  <c r="T87" i="7"/>
  <c r="H87" i="7"/>
  <c r="AF86" i="7"/>
  <c r="T86" i="7"/>
  <c r="H86" i="7"/>
  <c r="AQ85" i="7"/>
  <c r="AP85" i="7"/>
  <c r="AO85" i="7"/>
  <c r="AN85" i="7"/>
  <c r="AL85" i="7"/>
  <c r="AK85" i="7"/>
  <c r="AJ85" i="7"/>
  <c r="AI85" i="7"/>
  <c r="AH85" i="7"/>
  <c r="AG85" i="7"/>
  <c r="AE85" i="7"/>
  <c r="AD85" i="7"/>
  <c r="AC85" i="7"/>
  <c r="AB85" i="7"/>
  <c r="Z85" i="7"/>
  <c r="Y85" i="7"/>
  <c r="X85" i="7"/>
  <c r="W85" i="7"/>
  <c r="V85" i="7"/>
  <c r="U85" i="7"/>
  <c r="S85" i="7"/>
  <c r="R85" i="7"/>
  <c r="Q85" i="7"/>
  <c r="P85" i="7"/>
  <c r="N85" i="7"/>
  <c r="M85" i="7"/>
  <c r="L85" i="7"/>
  <c r="K85" i="7"/>
  <c r="J85" i="7"/>
  <c r="AF84" i="7"/>
  <c r="T84" i="7"/>
  <c r="H84" i="7"/>
  <c r="AF83" i="7"/>
  <c r="T83" i="7"/>
  <c r="H83" i="7"/>
  <c r="AF82" i="7"/>
  <c r="T82" i="7"/>
  <c r="H82" i="7"/>
  <c r="AH252" i="7"/>
  <c r="AH251" i="7" s="1"/>
  <c r="AH250" i="7" s="1"/>
  <c r="AH249" i="7" s="1"/>
  <c r="AH245" i="7"/>
  <c r="AH244" i="7" s="1"/>
  <c r="AH237" i="7"/>
  <c r="AH236" i="7" s="1"/>
  <c r="AH231" i="7" s="1"/>
  <c r="AH210" i="7"/>
  <c r="AH204" i="7"/>
  <c r="AH200" i="7"/>
  <c r="AH167" i="7"/>
  <c r="AH163" i="7"/>
  <c r="AH154" i="7"/>
  <c r="AH153" i="7" s="1"/>
  <c r="AH152" i="7" s="1"/>
  <c r="AH148" i="7"/>
  <c r="AH147" i="7" s="1"/>
  <c r="AH142" i="7"/>
  <c r="AH141" i="7" s="1"/>
  <c r="AH134" i="7"/>
  <c r="AH130" i="7"/>
  <c r="AH123" i="7"/>
  <c r="AH114" i="7" s="1"/>
  <c r="AH112" i="7"/>
  <c r="AH102" i="7"/>
  <c r="AH74" i="7"/>
  <c r="AH68" i="7"/>
  <c r="AH52" i="7"/>
  <c r="AH48" i="7"/>
  <c r="J296" i="7"/>
  <c r="J295" i="7" s="1"/>
  <c r="J293" i="7"/>
  <c r="J288" i="7"/>
  <c r="J284" i="7"/>
  <c r="J273" i="7"/>
  <c r="J272" i="7" s="1"/>
  <c r="J270" i="7"/>
  <c r="J265" i="7"/>
  <c r="J261" i="7"/>
  <c r="J252" i="7"/>
  <c r="J251" i="7" s="1"/>
  <c r="J250" i="7" s="1"/>
  <c r="J249" i="7" s="1"/>
  <c r="J245" i="7"/>
  <c r="J244" i="7" s="1"/>
  <c r="J237" i="7"/>
  <c r="J236" i="7" s="1"/>
  <c r="J231" i="7" s="1"/>
  <c r="J210" i="7"/>
  <c r="J204" i="7"/>
  <c r="J200" i="7"/>
  <c r="J167" i="7"/>
  <c r="J163" i="7"/>
  <c r="J154" i="7"/>
  <c r="J153" i="7" s="1"/>
  <c r="J152" i="7" s="1"/>
  <c r="J148" i="7"/>
  <c r="J147" i="7" s="1"/>
  <c r="J142" i="7"/>
  <c r="J141" i="7" s="1"/>
  <c r="J134" i="7"/>
  <c r="J130" i="7"/>
  <c r="J123" i="7"/>
  <c r="J114" i="7" s="1"/>
  <c r="J112" i="7"/>
  <c r="J102" i="7"/>
  <c r="J74" i="7"/>
  <c r="J68" i="7"/>
  <c r="J52" i="7"/>
  <c r="J48" i="7"/>
  <c r="V252" i="7"/>
  <c r="V251" i="7" s="1"/>
  <c r="V250" i="7" s="1"/>
  <c r="V249" i="7" s="1"/>
  <c r="V245" i="7"/>
  <c r="V244" i="7" s="1"/>
  <c r="V237" i="7"/>
  <c r="V236" i="7" s="1"/>
  <c r="V231" i="7" s="1"/>
  <c r="V210" i="7"/>
  <c r="V204" i="7"/>
  <c r="V200" i="7"/>
  <c r="V167" i="7"/>
  <c r="V163" i="7"/>
  <c r="V154" i="7"/>
  <c r="V153" i="7" s="1"/>
  <c r="V152" i="7" s="1"/>
  <c r="V148" i="7"/>
  <c r="V147" i="7" s="1"/>
  <c r="V142" i="7"/>
  <c r="V141" i="7" s="1"/>
  <c r="V134" i="7"/>
  <c r="V130" i="7"/>
  <c r="V123" i="7"/>
  <c r="V114" i="7" s="1"/>
  <c r="V112" i="7"/>
  <c r="V102" i="7"/>
  <c r="V74" i="7"/>
  <c r="V68" i="7"/>
  <c r="V48" i="7"/>
  <c r="V47" i="7" s="1"/>
  <c r="AM197" i="7" l="1"/>
  <c r="AA197" i="7"/>
  <c r="V243" i="7"/>
  <c r="AH243" i="7"/>
  <c r="J243" i="7"/>
  <c r="AM16" i="7"/>
  <c r="AH199" i="7"/>
  <c r="AH198" i="7" s="1"/>
  <c r="AH197" i="7" s="1"/>
  <c r="AA91" i="7"/>
  <c r="AM91" i="7"/>
  <c r="O46" i="7"/>
  <c r="O16" i="7" s="1"/>
  <c r="J101" i="7"/>
  <c r="V199" i="7"/>
  <c r="V198" i="7" s="1"/>
  <c r="J199" i="7"/>
  <c r="J198" i="7" s="1"/>
  <c r="J197" i="7" s="1"/>
  <c r="AA46" i="7"/>
  <c r="AA16" i="7" s="1"/>
  <c r="V101" i="7"/>
  <c r="V100" i="7" s="1"/>
  <c r="AH47" i="7"/>
  <c r="AH101" i="7"/>
  <c r="AH100" i="7" s="1"/>
  <c r="J47" i="7"/>
  <c r="AH162" i="7"/>
  <c r="AH161" i="7" s="1"/>
  <c r="O198" i="7"/>
  <c r="O197" i="7" s="1"/>
  <c r="J80" i="7"/>
  <c r="J79" i="7" s="1"/>
  <c r="AH80" i="7"/>
  <c r="AH79" i="7" s="1"/>
  <c r="AL80" i="7"/>
  <c r="AL79" i="7" s="1"/>
  <c r="AQ80" i="7"/>
  <c r="AQ79" i="7" s="1"/>
  <c r="O100" i="7"/>
  <c r="O91" i="7" s="1"/>
  <c r="V129" i="7"/>
  <c r="V128" i="7" s="1"/>
  <c r="AN80" i="7"/>
  <c r="AN79" i="7" s="1"/>
  <c r="Q80" i="7"/>
  <c r="Q79" i="7" s="1"/>
  <c r="I80" i="7"/>
  <c r="I79" i="7" s="1"/>
  <c r="AG80" i="7"/>
  <c r="AG79" i="7" s="1"/>
  <c r="AK80" i="7"/>
  <c r="AK79" i="7" s="1"/>
  <c r="AP80" i="7"/>
  <c r="AP79" i="7" s="1"/>
  <c r="AI80" i="7"/>
  <c r="AI79" i="7" s="1"/>
  <c r="AG9" i="9"/>
  <c r="X9" i="9"/>
  <c r="V9" i="9"/>
  <c r="AB80" i="7"/>
  <c r="AB79" i="7" s="1"/>
  <c r="N80" i="7"/>
  <c r="N79" i="7" s="1"/>
  <c r="S80" i="7"/>
  <c r="S79" i="7" s="1"/>
  <c r="AC80" i="7"/>
  <c r="AC79" i="7" s="1"/>
  <c r="K80" i="7"/>
  <c r="K79" i="7" s="1"/>
  <c r="AJ80" i="7"/>
  <c r="AJ79" i="7" s="1"/>
  <c r="AO80" i="7"/>
  <c r="AO79" i="7" s="1"/>
  <c r="T85" i="7"/>
  <c r="W80" i="7"/>
  <c r="W79" i="7" s="1"/>
  <c r="X80" i="7"/>
  <c r="X79" i="7" s="1"/>
  <c r="P80" i="7"/>
  <c r="P79" i="7" s="1"/>
  <c r="U80" i="7"/>
  <c r="U79" i="7" s="1"/>
  <c r="Y80" i="7"/>
  <c r="Y79" i="7" s="1"/>
  <c r="AD80" i="7"/>
  <c r="AD79" i="7" s="1"/>
  <c r="L80" i="7"/>
  <c r="L79" i="7" s="1"/>
  <c r="V80" i="7"/>
  <c r="V79" i="7" s="1"/>
  <c r="Z80" i="7"/>
  <c r="Z79" i="7" s="1"/>
  <c r="AE80" i="7"/>
  <c r="AE79" i="7" s="1"/>
  <c r="M80" i="7"/>
  <c r="M79" i="7" s="1"/>
  <c r="R80" i="7"/>
  <c r="R79" i="7" s="1"/>
  <c r="H85" i="7"/>
  <c r="J260" i="7"/>
  <c r="J259" i="7" s="1"/>
  <c r="J258" i="7" s="1"/>
  <c r="AH129" i="7"/>
  <c r="AH128" i="7" s="1"/>
  <c r="AH67" i="7"/>
  <c r="AF81" i="7"/>
  <c r="J67" i="7"/>
  <c r="V162" i="7"/>
  <c r="V161" i="7" s="1"/>
  <c r="J129" i="7"/>
  <c r="J128" i="7" s="1"/>
  <c r="H81" i="7"/>
  <c r="AF85" i="7"/>
  <c r="T81" i="7"/>
  <c r="V67" i="7"/>
  <c r="V46" i="7" s="1"/>
  <c r="V140" i="7"/>
  <c r="J283" i="7"/>
  <c r="J282" i="7" s="1"/>
  <c r="J281" i="7" s="1"/>
  <c r="J162" i="7"/>
  <c r="J161" i="7" s="1"/>
  <c r="J140" i="7"/>
  <c r="AH140" i="7"/>
  <c r="AF49" i="7"/>
  <c r="AF50" i="7"/>
  <c r="K52" i="7"/>
  <c r="L52" i="7"/>
  <c r="M52" i="7"/>
  <c r="N52" i="7"/>
  <c r="P52" i="7"/>
  <c r="Q52" i="7"/>
  <c r="R52" i="7"/>
  <c r="S52" i="7"/>
  <c r="K68" i="7"/>
  <c r="L68" i="7"/>
  <c r="M68" i="7"/>
  <c r="N68" i="7"/>
  <c r="P68" i="7"/>
  <c r="Q68" i="7"/>
  <c r="R68" i="7"/>
  <c r="S68" i="7"/>
  <c r="N204" i="7"/>
  <c r="T113" i="7"/>
  <c r="AU39" i="7" s="1"/>
  <c r="H113" i="7"/>
  <c r="AT39" i="7" s="1"/>
  <c r="AQ112" i="7"/>
  <c r="AP112" i="7"/>
  <c r="AO112" i="7"/>
  <c r="AN112" i="7"/>
  <c r="AL112" i="7"/>
  <c r="AK112" i="7"/>
  <c r="AJ112" i="7"/>
  <c r="AI112" i="7"/>
  <c r="AG112" i="7"/>
  <c r="AE112" i="7"/>
  <c r="AD112" i="7"/>
  <c r="AC112" i="7"/>
  <c r="AB112" i="7"/>
  <c r="Z112" i="7"/>
  <c r="Y112" i="7"/>
  <c r="X112" i="7"/>
  <c r="W112" i="7"/>
  <c r="U112" i="7"/>
  <c r="S112" i="7"/>
  <c r="R112" i="7"/>
  <c r="Q112" i="7"/>
  <c r="P112" i="7"/>
  <c r="N112" i="7"/>
  <c r="M112" i="7"/>
  <c r="L112" i="7"/>
  <c r="K112" i="7"/>
  <c r="I112" i="7"/>
  <c r="K102" i="7"/>
  <c r="AQ102" i="7"/>
  <c r="AQ101" i="7" s="1"/>
  <c r="AF113" i="7"/>
  <c r="AO252" i="7"/>
  <c r="AO251" i="7" s="1"/>
  <c r="AO250" i="7" s="1"/>
  <c r="AO249" i="7" s="1"/>
  <c r="I252" i="7"/>
  <c r="I251" i="7" s="1"/>
  <c r="I250" i="7" s="1"/>
  <c r="I249" i="7" s="1"/>
  <c r="I74" i="7"/>
  <c r="I68" i="7"/>
  <c r="AF254" i="7"/>
  <c r="AV53" i="7" s="1"/>
  <c r="T254" i="7"/>
  <c r="AU53" i="7" s="1"/>
  <c r="H254" i="7"/>
  <c r="AT53" i="7" s="1"/>
  <c r="AF253" i="7"/>
  <c r="AV52" i="7" s="1"/>
  <c r="T253" i="7"/>
  <c r="AU52" i="7" s="1"/>
  <c r="H253" i="7"/>
  <c r="AT52" i="7" s="1"/>
  <c r="AQ252" i="7"/>
  <c r="AQ251" i="7" s="1"/>
  <c r="AQ250" i="7" s="1"/>
  <c r="AQ249" i="7" s="1"/>
  <c r="AP252" i="7"/>
  <c r="AP251" i="7" s="1"/>
  <c r="AP250" i="7" s="1"/>
  <c r="AP249" i="7" s="1"/>
  <c r="AN252" i="7"/>
  <c r="AN251" i="7" s="1"/>
  <c r="AN250" i="7" s="1"/>
  <c r="AN249" i="7" s="1"/>
  <c r="AL252" i="7"/>
  <c r="AL251" i="7" s="1"/>
  <c r="AL250" i="7" s="1"/>
  <c r="AL249" i="7" s="1"/>
  <c r="AK252" i="7"/>
  <c r="AK251" i="7" s="1"/>
  <c r="AK250" i="7" s="1"/>
  <c r="AK249" i="7" s="1"/>
  <c r="AJ252" i="7"/>
  <c r="AJ251" i="7" s="1"/>
  <c r="AJ250" i="7" s="1"/>
  <c r="AJ249" i="7" s="1"/>
  <c r="AI252" i="7"/>
  <c r="AI251" i="7" s="1"/>
  <c r="AI250" i="7" s="1"/>
  <c r="AI249" i="7" s="1"/>
  <c r="AG252" i="7"/>
  <c r="AG251" i="7" s="1"/>
  <c r="AG250" i="7" s="1"/>
  <c r="AG249" i="7" s="1"/>
  <c r="AE252" i="7"/>
  <c r="AE251" i="7" s="1"/>
  <c r="AE250" i="7" s="1"/>
  <c r="AE249" i="7" s="1"/>
  <c r="AD252" i="7"/>
  <c r="AD251" i="7" s="1"/>
  <c r="AD250" i="7" s="1"/>
  <c r="AD249" i="7" s="1"/>
  <c r="AC252" i="7"/>
  <c r="AC251" i="7" s="1"/>
  <c r="AC250" i="7" s="1"/>
  <c r="AC249" i="7" s="1"/>
  <c r="AB252" i="7"/>
  <c r="AB251" i="7" s="1"/>
  <c r="AB250" i="7" s="1"/>
  <c r="AB249" i="7" s="1"/>
  <c r="Z252" i="7"/>
  <c r="Z251" i="7" s="1"/>
  <c r="Z250" i="7" s="1"/>
  <c r="Z249" i="7" s="1"/>
  <c r="Y252" i="7"/>
  <c r="Y251" i="7" s="1"/>
  <c r="Y250" i="7" s="1"/>
  <c r="Y249" i="7" s="1"/>
  <c r="X252" i="7"/>
  <c r="X251" i="7" s="1"/>
  <c r="X250" i="7" s="1"/>
  <c r="X249" i="7" s="1"/>
  <c r="W252" i="7"/>
  <c r="W251" i="7" s="1"/>
  <c r="W250" i="7" s="1"/>
  <c r="W249" i="7" s="1"/>
  <c r="U252" i="7"/>
  <c r="U251" i="7" s="1"/>
  <c r="U250" i="7" s="1"/>
  <c r="U249" i="7" s="1"/>
  <c r="S252" i="7"/>
  <c r="S251" i="7" s="1"/>
  <c r="S250" i="7" s="1"/>
  <c r="S249" i="7" s="1"/>
  <c r="R252" i="7"/>
  <c r="R251" i="7" s="1"/>
  <c r="R250" i="7" s="1"/>
  <c r="R249" i="7" s="1"/>
  <c r="Q252" i="7"/>
  <c r="Q251" i="7" s="1"/>
  <c r="Q250" i="7" s="1"/>
  <c r="Q249" i="7" s="1"/>
  <c r="P252" i="7"/>
  <c r="P251" i="7" s="1"/>
  <c r="P250" i="7" s="1"/>
  <c r="P249" i="7" s="1"/>
  <c r="N252" i="7"/>
  <c r="N251" i="7" s="1"/>
  <c r="N250" i="7" s="1"/>
  <c r="N249" i="7" s="1"/>
  <c r="M252" i="7"/>
  <c r="M251" i="7" s="1"/>
  <c r="M250" i="7" s="1"/>
  <c r="M249" i="7" s="1"/>
  <c r="L252" i="7"/>
  <c r="L251" i="7" s="1"/>
  <c r="L250" i="7" s="1"/>
  <c r="L249" i="7" s="1"/>
  <c r="K252" i="7"/>
  <c r="K251" i="7" s="1"/>
  <c r="K250" i="7" s="1"/>
  <c r="K249" i="7" s="1"/>
  <c r="V197" i="7" l="1"/>
  <c r="AM12" i="7"/>
  <c r="V16" i="7"/>
  <c r="AH91" i="7"/>
  <c r="V91" i="7"/>
  <c r="AA12" i="7"/>
  <c r="O12" i="7"/>
  <c r="AH46" i="7"/>
  <c r="AH16" i="7" s="1"/>
  <c r="K101" i="7"/>
  <c r="J46" i="7"/>
  <c r="J16" i="7" s="1"/>
  <c r="I67" i="7"/>
  <c r="I46" i="7" s="1"/>
  <c r="I16" i="7" s="1"/>
  <c r="AV39" i="7"/>
  <c r="J100" i="7"/>
  <c r="J91" i="7" s="1"/>
  <c r="AF9" i="9"/>
  <c r="T9" i="9"/>
  <c r="H79" i="7"/>
  <c r="T80" i="7"/>
  <c r="T79" i="7"/>
  <c r="AF80" i="7"/>
  <c r="H80" i="7"/>
  <c r="AF112" i="7"/>
  <c r="T249" i="7"/>
  <c r="T112" i="7"/>
  <c r="H112" i="7"/>
  <c r="H249" i="7"/>
  <c r="T250" i="7"/>
  <c r="H251" i="7"/>
  <c r="G36" i="5" s="1"/>
  <c r="AF252" i="7"/>
  <c r="AF250" i="7"/>
  <c r="AF249" i="7"/>
  <c r="H252" i="7"/>
  <c r="T251" i="7"/>
  <c r="H36" i="5" s="1"/>
  <c r="AF251" i="7"/>
  <c r="I36" i="5" s="1"/>
  <c r="T252" i="7"/>
  <c r="H250" i="7"/>
  <c r="AF212" i="7"/>
  <c r="AF211" i="7"/>
  <c r="AF209" i="7"/>
  <c r="AF208" i="7"/>
  <c r="AF207" i="7"/>
  <c r="AF206" i="7"/>
  <c r="AF205" i="7"/>
  <c r="AF203" i="7"/>
  <c r="AF202" i="7"/>
  <c r="AF201" i="7"/>
  <c r="AF298" i="7"/>
  <c r="AF297" i="7"/>
  <c r="AF294" i="7"/>
  <c r="AF292" i="7"/>
  <c r="AF291" i="7"/>
  <c r="AF290" i="7"/>
  <c r="AF289" i="7"/>
  <c r="AF287" i="7"/>
  <c r="AF286" i="7"/>
  <c r="AF285" i="7"/>
  <c r="AF275" i="7"/>
  <c r="AF274" i="7"/>
  <c r="AF271" i="7"/>
  <c r="AF269" i="7"/>
  <c r="AF268" i="7"/>
  <c r="AF267" i="7"/>
  <c r="AF266" i="7"/>
  <c r="AF264" i="7"/>
  <c r="AF263" i="7"/>
  <c r="AF262" i="7"/>
  <c r="AF76" i="7"/>
  <c r="AF75" i="7"/>
  <c r="AF73" i="7"/>
  <c r="AF72" i="7"/>
  <c r="AF71" i="7"/>
  <c r="AV45" i="7" s="1"/>
  <c r="AF70" i="7"/>
  <c r="AF69" i="7"/>
  <c r="AF57" i="7"/>
  <c r="AF56" i="7"/>
  <c r="AF54" i="7"/>
  <c r="AF53" i="7"/>
  <c r="AF51" i="7"/>
  <c r="AF171" i="7"/>
  <c r="AF170" i="7"/>
  <c r="AF169" i="7"/>
  <c r="AF168" i="7"/>
  <c r="AF166" i="7"/>
  <c r="AF165" i="7"/>
  <c r="AF164" i="7"/>
  <c r="AF158" i="7"/>
  <c r="AF157" i="7"/>
  <c r="AF156" i="7"/>
  <c r="AF155" i="7"/>
  <c r="AF149" i="7"/>
  <c r="AF146" i="7"/>
  <c r="AF145" i="7"/>
  <c r="AF144" i="7"/>
  <c r="AF143" i="7"/>
  <c r="AF138" i="7"/>
  <c r="AF137" i="7"/>
  <c r="AF136" i="7"/>
  <c r="AF135" i="7"/>
  <c r="AF133" i="7"/>
  <c r="AF132" i="7"/>
  <c r="AF131" i="7"/>
  <c r="AF125" i="7"/>
  <c r="AF124" i="7"/>
  <c r="AF121" i="7"/>
  <c r="AF119" i="7"/>
  <c r="AF107" i="7"/>
  <c r="AF106" i="7"/>
  <c r="AF105" i="7"/>
  <c r="AF104" i="7"/>
  <c r="AF103" i="7"/>
  <c r="AF247" i="7"/>
  <c r="AF246" i="7"/>
  <c r="AF241" i="7"/>
  <c r="AF238" i="7"/>
  <c r="AF224" i="7"/>
  <c r="AV37" i="7" s="1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76" i="7"/>
  <c r="T75" i="7"/>
  <c r="T73" i="7"/>
  <c r="T72" i="7"/>
  <c r="T71" i="7"/>
  <c r="AU45" i="7" s="1"/>
  <c r="T70" i="7"/>
  <c r="T69" i="7"/>
  <c r="T57" i="7"/>
  <c r="T56" i="7"/>
  <c r="T54" i="7"/>
  <c r="T53" i="7"/>
  <c r="T51" i="7"/>
  <c r="T50" i="7"/>
  <c r="T49" i="7"/>
  <c r="T171" i="7"/>
  <c r="T170" i="7"/>
  <c r="T169" i="7"/>
  <c r="T168" i="7"/>
  <c r="T166" i="7"/>
  <c r="T165" i="7"/>
  <c r="T164" i="7"/>
  <c r="T158" i="7"/>
  <c r="T157" i="7"/>
  <c r="T156" i="7"/>
  <c r="T155" i="7"/>
  <c r="T149" i="7"/>
  <c r="T146" i="7"/>
  <c r="T145" i="7"/>
  <c r="T144" i="7"/>
  <c r="T143" i="7"/>
  <c r="T138" i="7"/>
  <c r="T137" i="7"/>
  <c r="T136" i="7"/>
  <c r="T135" i="7"/>
  <c r="T133" i="7"/>
  <c r="T132" i="7"/>
  <c r="T131" i="7"/>
  <c r="T125" i="7"/>
  <c r="T124" i="7"/>
  <c r="T121" i="7"/>
  <c r="T119" i="7"/>
  <c r="T107" i="7"/>
  <c r="T106" i="7"/>
  <c r="T105" i="7"/>
  <c r="T104" i="7"/>
  <c r="T103" i="7"/>
  <c r="T247" i="7"/>
  <c r="T246" i="7"/>
  <c r="T241" i="7"/>
  <c r="T238" i="7"/>
  <c r="T224" i="7"/>
  <c r="AU37" i="7" s="1"/>
  <c r="T212" i="7"/>
  <c r="T211" i="7"/>
  <c r="T209" i="7"/>
  <c r="T208" i="7"/>
  <c r="T207" i="7"/>
  <c r="T206" i="7"/>
  <c r="T205" i="7"/>
  <c r="T203" i="7"/>
  <c r="T202" i="7"/>
  <c r="T201" i="7"/>
  <c r="AQ296" i="7"/>
  <c r="AP296" i="7"/>
  <c r="AP295" i="7" s="1"/>
  <c r="AO296" i="7"/>
  <c r="AO295" i="7" s="1"/>
  <c r="AN296" i="7"/>
  <c r="AN295" i="7" s="1"/>
  <c r="AL296" i="7"/>
  <c r="AL295" i="7" s="1"/>
  <c r="AK296" i="7"/>
  <c r="AK295" i="7" s="1"/>
  <c r="AJ296" i="7"/>
  <c r="AJ295" i="7" s="1"/>
  <c r="AI296" i="7"/>
  <c r="AQ295" i="7"/>
  <c r="AQ293" i="7"/>
  <c r="AP293" i="7"/>
  <c r="AO293" i="7"/>
  <c r="AN293" i="7"/>
  <c r="AL293" i="7"/>
  <c r="AK293" i="7"/>
  <c r="AJ293" i="7"/>
  <c r="AI293" i="7"/>
  <c r="AQ288" i="7"/>
  <c r="AP288" i="7"/>
  <c r="AO288" i="7"/>
  <c r="AN288" i="7"/>
  <c r="AL288" i="7"/>
  <c r="AK288" i="7"/>
  <c r="AJ288" i="7"/>
  <c r="AI288" i="7"/>
  <c r="AQ284" i="7"/>
  <c r="AP284" i="7"/>
  <c r="AO284" i="7"/>
  <c r="AN284" i="7"/>
  <c r="AN283" i="7" s="1"/>
  <c r="AL284" i="7"/>
  <c r="AL283" i="7" s="1"/>
  <c r="AK284" i="7"/>
  <c r="AJ284" i="7"/>
  <c r="AI284" i="7"/>
  <c r="AQ273" i="7"/>
  <c r="AP273" i="7"/>
  <c r="AP272" i="7" s="1"/>
  <c r="AO273" i="7"/>
  <c r="AO272" i="7" s="1"/>
  <c r="AN273" i="7"/>
  <c r="AN272" i="7" s="1"/>
  <c r="AL273" i="7"/>
  <c r="AL272" i="7" s="1"/>
  <c r="AK273" i="7"/>
  <c r="AK272" i="7" s="1"/>
  <c r="AJ273" i="7"/>
  <c r="AJ272" i="7" s="1"/>
  <c r="AI273" i="7"/>
  <c r="AQ272" i="7"/>
  <c r="AQ270" i="7"/>
  <c r="AP270" i="7"/>
  <c r="AO270" i="7"/>
  <c r="AN270" i="7"/>
  <c r="AL270" i="7"/>
  <c r="AK270" i="7"/>
  <c r="AJ270" i="7"/>
  <c r="AI270" i="7"/>
  <c r="AQ265" i="7"/>
  <c r="AP265" i="7"/>
  <c r="AO265" i="7"/>
  <c r="AN265" i="7"/>
  <c r="AL265" i="7"/>
  <c r="AK265" i="7"/>
  <c r="AJ265" i="7"/>
  <c r="AI265" i="7"/>
  <c r="AQ261" i="7"/>
  <c r="AP261" i="7"/>
  <c r="AO261" i="7"/>
  <c r="AO260" i="7" s="1"/>
  <c r="AN261" i="7"/>
  <c r="AN260" i="7" s="1"/>
  <c r="AL261" i="7"/>
  <c r="AK261" i="7"/>
  <c r="AJ261" i="7"/>
  <c r="AJ260" i="7" s="1"/>
  <c r="AI261" i="7"/>
  <c r="AI260" i="7" s="1"/>
  <c r="AQ74" i="7"/>
  <c r="AP74" i="7"/>
  <c r="AO74" i="7"/>
  <c r="AN74" i="7"/>
  <c r="AL74" i="7"/>
  <c r="AK74" i="7"/>
  <c r="AJ74" i="7"/>
  <c r="AI74" i="7"/>
  <c r="AG74" i="7"/>
  <c r="AQ68" i="7"/>
  <c r="AP68" i="7"/>
  <c r="AO68" i="7"/>
  <c r="AN68" i="7"/>
  <c r="AL68" i="7"/>
  <c r="AK68" i="7"/>
  <c r="AJ68" i="7"/>
  <c r="AI68" i="7"/>
  <c r="AG68" i="7"/>
  <c r="AQ52" i="7"/>
  <c r="AP52" i="7"/>
  <c r="AO52" i="7"/>
  <c r="AN52" i="7"/>
  <c r="AL52" i="7"/>
  <c r="AJ52" i="7"/>
  <c r="AI52" i="7"/>
  <c r="AG52" i="7"/>
  <c r="AQ48" i="7"/>
  <c r="AQ47" i="7" s="1"/>
  <c r="AP48" i="7"/>
  <c r="AP47" i="7" s="1"/>
  <c r="AO48" i="7"/>
  <c r="AO47" i="7" s="1"/>
  <c r="AN48" i="7"/>
  <c r="AN47" i="7" s="1"/>
  <c r="AL48" i="7"/>
  <c r="AL47" i="7" s="1"/>
  <c r="AK48" i="7"/>
  <c r="AK47" i="7" s="1"/>
  <c r="AJ48" i="7"/>
  <c r="AI48" i="7"/>
  <c r="AG48" i="7"/>
  <c r="AQ167" i="7"/>
  <c r="AP167" i="7"/>
  <c r="AO167" i="7"/>
  <c r="AN167" i="7"/>
  <c r="AL167" i="7"/>
  <c r="AK167" i="7"/>
  <c r="AJ167" i="7"/>
  <c r="AI167" i="7"/>
  <c r="AG167" i="7"/>
  <c r="AQ163" i="7"/>
  <c r="AP163" i="7"/>
  <c r="AO163" i="7"/>
  <c r="AN163" i="7"/>
  <c r="AL163" i="7"/>
  <c r="AK163" i="7"/>
  <c r="AJ163" i="7"/>
  <c r="AI163" i="7"/>
  <c r="AG163" i="7"/>
  <c r="AQ154" i="7"/>
  <c r="AQ153" i="7" s="1"/>
  <c r="AQ152" i="7" s="1"/>
  <c r="AP154" i="7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P153" i="7"/>
  <c r="AP152" i="7" s="1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I147" i="7" s="1"/>
  <c r="AG148" i="7"/>
  <c r="AQ142" i="7"/>
  <c r="AQ141" i="7" s="1"/>
  <c r="AP142" i="7"/>
  <c r="AP141" i="7" s="1"/>
  <c r="AO142" i="7"/>
  <c r="AO141" i="7" s="1"/>
  <c r="AN142" i="7"/>
  <c r="AN141" i="7" s="1"/>
  <c r="AL142" i="7"/>
  <c r="AL141" i="7" s="1"/>
  <c r="AK142" i="7"/>
  <c r="AK141" i="7" s="1"/>
  <c r="AJ142" i="7"/>
  <c r="AJ141" i="7" s="1"/>
  <c r="AI142" i="7"/>
  <c r="AI141" i="7" s="1"/>
  <c r="AG142" i="7"/>
  <c r="AQ134" i="7"/>
  <c r="AP134" i="7"/>
  <c r="AO134" i="7"/>
  <c r="AN134" i="7"/>
  <c r="AL134" i="7"/>
  <c r="AK134" i="7"/>
  <c r="AJ134" i="7"/>
  <c r="AI134" i="7"/>
  <c r="AG134" i="7"/>
  <c r="AQ130" i="7"/>
  <c r="AP130" i="7"/>
  <c r="AO130" i="7"/>
  <c r="AN130" i="7"/>
  <c r="AL130" i="7"/>
  <c r="AK130" i="7"/>
  <c r="AJ130" i="7"/>
  <c r="AI130" i="7"/>
  <c r="AG130" i="7"/>
  <c r="AQ123" i="7"/>
  <c r="AQ114" i="7" s="1"/>
  <c r="AQ100" i="7" s="1"/>
  <c r="AP123" i="7"/>
  <c r="AP114" i="7" s="1"/>
  <c r="AO123" i="7"/>
  <c r="AO114" i="7" s="1"/>
  <c r="AN123" i="7"/>
  <c r="AN114" i="7" s="1"/>
  <c r="AL123" i="7"/>
  <c r="AL114" i="7" s="1"/>
  <c r="AK123" i="7"/>
  <c r="AK114" i="7" s="1"/>
  <c r="AJ123" i="7"/>
  <c r="AJ114" i="7" s="1"/>
  <c r="AI123" i="7"/>
  <c r="AI114" i="7" s="1"/>
  <c r="AG123" i="7"/>
  <c r="AG114" i="7" s="1"/>
  <c r="AP102" i="7"/>
  <c r="AP101" i="7" s="1"/>
  <c r="AP100" i="7" s="1"/>
  <c r="AO102" i="7"/>
  <c r="AO101" i="7" s="1"/>
  <c r="AO100" i="7" s="1"/>
  <c r="AN102" i="7"/>
  <c r="AN101" i="7" s="1"/>
  <c r="AN100" i="7" s="1"/>
  <c r="AL102" i="7"/>
  <c r="AL101" i="7" s="1"/>
  <c r="AL100" i="7" s="1"/>
  <c r="AK102" i="7"/>
  <c r="AK101" i="7" s="1"/>
  <c r="AK100" i="7" s="1"/>
  <c r="AJ102" i="7"/>
  <c r="AJ101" i="7" s="1"/>
  <c r="AJ100" i="7" s="1"/>
  <c r="AI102" i="7"/>
  <c r="AI101" i="7" s="1"/>
  <c r="AG102" i="7"/>
  <c r="AG101" i="7" s="1"/>
  <c r="AG100" i="7" s="1"/>
  <c r="AQ245" i="7"/>
  <c r="AQ244" i="7" s="1"/>
  <c r="AP245" i="7"/>
  <c r="AP244" i="7" s="1"/>
  <c r="AO245" i="7"/>
  <c r="AO244" i="7" s="1"/>
  <c r="AN245" i="7"/>
  <c r="AN244" i="7" s="1"/>
  <c r="AL245" i="7"/>
  <c r="AL244" i="7" s="1"/>
  <c r="AK245" i="7"/>
  <c r="AK244" i="7" s="1"/>
  <c r="AJ245" i="7"/>
  <c r="AJ244" i="7" s="1"/>
  <c r="AI245" i="7"/>
  <c r="AI244" i="7" s="1"/>
  <c r="AG245" i="7"/>
  <c r="AQ237" i="7"/>
  <c r="AQ236" i="7" s="1"/>
  <c r="AQ231" i="7" s="1"/>
  <c r="AP237" i="7"/>
  <c r="AP236" i="7" s="1"/>
  <c r="AP231" i="7" s="1"/>
  <c r="AO237" i="7"/>
  <c r="AO236" i="7" s="1"/>
  <c r="AO231" i="7" s="1"/>
  <c r="AN237" i="7"/>
  <c r="AN236" i="7" s="1"/>
  <c r="AN231" i="7" s="1"/>
  <c r="AL237" i="7"/>
  <c r="AL236" i="7" s="1"/>
  <c r="AL231" i="7" s="1"/>
  <c r="AK237" i="7"/>
  <c r="AK236" i="7" s="1"/>
  <c r="AK231" i="7" s="1"/>
  <c r="AJ237" i="7"/>
  <c r="AJ236" i="7" s="1"/>
  <c r="AJ231" i="7" s="1"/>
  <c r="AI237" i="7"/>
  <c r="AG237" i="7"/>
  <c r="AG236" i="7" s="1"/>
  <c r="AG231" i="7" s="1"/>
  <c r="AQ210" i="7"/>
  <c r="AP210" i="7"/>
  <c r="AO210" i="7"/>
  <c r="AN210" i="7"/>
  <c r="AL210" i="7"/>
  <c r="AK210" i="7"/>
  <c r="AJ210" i="7"/>
  <c r="AI210" i="7"/>
  <c r="AG210" i="7"/>
  <c r="AQ204" i="7"/>
  <c r="AP204" i="7"/>
  <c r="AO204" i="7"/>
  <c r="AN204" i="7"/>
  <c r="AL204" i="7"/>
  <c r="AK204" i="7"/>
  <c r="AJ204" i="7"/>
  <c r="AI204" i="7"/>
  <c r="AG204" i="7"/>
  <c r="AQ200" i="7"/>
  <c r="AP200" i="7"/>
  <c r="AO200" i="7"/>
  <c r="AN200" i="7"/>
  <c r="AL200" i="7"/>
  <c r="AK200" i="7"/>
  <c r="AJ200" i="7"/>
  <c r="AI200" i="7"/>
  <c r="AG200" i="7"/>
  <c r="AE74" i="7"/>
  <c r="AD74" i="7"/>
  <c r="AC74" i="7"/>
  <c r="AB74" i="7"/>
  <c r="Z74" i="7"/>
  <c r="Y74" i="7"/>
  <c r="X74" i="7"/>
  <c r="W74" i="7"/>
  <c r="U74" i="7"/>
  <c r="AE68" i="7"/>
  <c r="AD68" i="7"/>
  <c r="AC68" i="7"/>
  <c r="AB68" i="7"/>
  <c r="Z68" i="7"/>
  <c r="Y68" i="7"/>
  <c r="X68" i="7"/>
  <c r="W68" i="7"/>
  <c r="U68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67" i="7"/>
  <c r="AD167" i="7"/>
  <c r="AC167" i="7"/>
  <c r="AB167" i="7"/>
  <c r="Z167" i="7"/>
  <c r="Y167" i="7"/>
  <c r="X167" i="7"/>
  <c r="W167" i="7"/>
  <c r="U167" i="7"/>
  <c r="AE163" i="7"/>
  <c r="AD163" i="7"/>
  <c r="AC163" i="7"/>
  <c r="AB163" i="7"/>
  <c r="Z163" i="7"/>
  <c r="Y163" i="7"/>
  <c r="X163" i="7"/>
  <c r="W163" i="7"/>
  <c r="U163" i="7"/>
  <c r="AE154" i="7"/>
  <c r="AE153" i="7" s="1"/>
  <c r="AE152" i="7" s="1"/>
  <c r="AD154" i="7"/>
  <c r="AC154" i="7"/>
  <c r="AC153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AD153" i="7"/>
  <c r="AD152" i="7" s="1"/>
  <c r="AC152" i="7"/>
  <c r="AE148" i="7"/>
  <c r="AE147" i="7" s="1"/>
  <c r="AD148" i="7"/>
  <c r="AD147" i="7" s="1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E142" i="7"/>
  <c r="AE141" i="7" s="1"/>
  <c r="AD142" i="7"/>
  <c r="AD141" i="7" s="1"/>
  <c r="AC142" i="7"/>
  <c r="AC141" i="7" s="1"/>
  <c r="AB142" i="7"/>
  <c r="AB141" i="7" s="1"/>
  <c r="Z142" i="7"/>
  <c r="Z141" i="7" s="1"/>
  <c r="Y142" i="7"/>
  <c r="Y141" i="7" s="1"/>
  <c r="X142" i="7"/>
  <c r="X141" i="7" s="1"/>
  <c r="W142" i="7"/>
  <c r="W141" i="7" s="1"/>
  <c r="U142" i="7"/>
  <c r="U141" i="7" s="1"/>
  <c r="AE134" i="7"/>
  <c r="AD134" i="7"/>
  <c r="AC134" i="7"/>
  <c r="AB134" i="7"/>
  <c r="Z134" i="7"/>
  <c r="Y134" i="7"/>
  <c r="X134" i="7"/>
  <c r="W134" i="7"/>
  <c r="U134" i="7"/>
  <c r="AE130" i="7"/>
  <c r="AD130" i="7"/>
  <c r="AC130" i="7"/>
  <c r="AB130" i="7"/>
  <c r="Z130" i="7"/>
  <c r="Y130" i="7"/>
  <c r="X130" i="7"/>
  <c r="W130" i="7"/>
  <c r="U130" i="7"/>
  <c r="AE123" i="7"/>
  <c r="AE114" i="7" s="1"/>
  <c r="AD123" i="7"/>
  <c r="AD114" i="7" s="1"/>
  <c r="AC123" i="7"/>
  <c r="AC114" i="7" s="1"/>
  <c r="AB123" i="7"/>
  <c r="AB114" i="7" s="1"/>
  <c r="Z123" i="7"/>
  <c r="Z114" i="7" s="1"/>
  <c r="Y123" i="7"/>
  <c r="Y114" i="7" s="1"/>
  <c r="X123" i="7"/>
  <c r="X114" i="7" s="1"/>
  <c r="W123" i="7"/>
  <c r="W114" i="7" s="1"/>
  <c r="U123" i="7"/>
  <c r="U114" i="7" s="1"/>
  <c r="AE102" i="7"/>
  <c r="AE101" i="7" s="1"/>
  <c r="AD102" i="7"/>
  <c r="AD101" i="7" s="1"/>
  <c r="AC102" i="7"/>
  <c r="AC101" i="7" s="1"/>
  <c r="AB102" i="7"/>
  <c r="AB101" i="7" s="1"/>
  <c r="Z102" i="7"/>
  <c r="Z101" i="7" s="1"/>
  <c r="Y102" i="7"/>
  <c r="Y101" i="7" s="1"/>
  <c r="X102" i="7"/>
  <c r="X101" i="7" s="1"/>
  <c r="W102" i="7"/>
  <c r="W101" i="7" s="1"/>
  <c r="U102" i="7"/>
  <c r="U101" i="7" s="1"/>
  <c r="AE245" i="7"/>
  <c r="AE244" i="7" s="1"/>
  <c r="AD245" i="7"/>
  <c r="AD244" i="7" s="1"/>
  <c r="AC245" i="7"/>
  <c r="AC244" i="7" s="1"/>
  <c r="AB245" i="7"/>
  <c r="AB244" i="7" s="1"/>
  <c r="Z245" i="7"/>
  <c r="Z244" i="7" s="1"/>
  <c r="Y245" i="7"/>
  <c r="Y244" i="7" s="1"/>
  <c r="X245" i="7"/>
  <c r="X244" i="7" s="1"/>
  <c r="W245" i="7"/>
  <c r="W244" i="7" s="1"/>
  <c r="U245" i="7"/>
  <c r="U244" i="7" s="1"/>
  <c r="AE237" i="7"/>
  <c r="AE236" i="7" s="1"/>
  <c r="AE231" i="7" s="1"/>
  <c r="AD237" i="7"/>
  <c r="AC237" i="7"/>
  <c r="AC236" i="7" s="1"/>
  <c r="AC231" i="7" s="1"/>
  <c r="AB237" i="7"/>
  <c r="AB236" i="7" s="1"/>
  <c r="AB231" i="7" s="1"/>
  <c r="Z237" i="7"/>
  <c r="Z236" i="7" s="1"/>
  <c r="Z231" i="7" s="1"/>
  <c r="Y237" i="7"/>
  <c r="Y236" i="7" s="1"/>
  <c r="Y231" i="7" s="1"/>
  <c r="X237" i="7"/>
  <c r="X236" i="7" s="1"/>
  <c r="X231" i="7" s="1"/>
  <c r="W237" i="7"/>
  <c r="W236" i="7" s="1"/>
  <c r="W231" i="7" s="1"/>
  <c r="U237" i="7"/>
  <c r="AD236" i="7"/>
  <c r="AD231" i="7" s="1"/>
  <c r="AE210" i="7"/>
  <c r="AD210" i="7"/>
  <c r="AC210" i="7"/>
  <c r="AB210" i="7"/>
  <c r="Z210" i="7"/>
  <c r="Y210" i="7"/>
  <c r="X210" i="7"/>
  <c r="W210" i="7"/>
  <c r="U210" i="7"/>
  <c r="AE204" i="7"/>
  <c r="AD204" i="7"/>
  <c r="AC204" i="7"/>
  <c r="AB204" i="7"/>
  <c r="Z204" i="7"/>
  <c r="Y204" i="7"/>
  <c r="X204" i="7"/>
  <c r="W204" i="7"/>
  <c r="U204" i="7"/>
  <c r="AE200" i="7"/>
  <c r="AD200" i="7"/>
  <c r="AC200" i="7"/>
  <c r="AB200" i="7"/>
  <c r="Z200" i="7"/>
  <c r="Y200" i="7"/>
  <c r="X200" i="7"/>
  <c r="W200" i="7"/>
  <c r="U200" i="7"/>
  <c r="AV47" i="7" l="1"/>
  <c r="AU47" i="7"/>
  <c r="W243" i="7"/>
  <c r="Y243" i="7"/>
  <c r="AB243" i="7"/>
  <c r="AD243" i="7"/>
  <c r="AJ243" i="7"/>
  <c r="AL243" i="7"/>
  <c r="AO243" i="7"/>
  <c r="AQ243" i="7"/>
  <c r="U243" i="7"/>
  <c r="X243" i="7"/>
  <c r="Z243" i="7"/>
  <c r="AC243" i="7"/>
  <c r="AE243" i="7"/>
  <c r="AI243" i="7"/>
  <c r="AK243" i="7"/>
  <c r="AN243" i="7"/>
  <c r="AP243" i="7"/>
  <c r="V12" i="7"/>
  <c r="J12" i="7"/>
  <c r="AH12" i="7"/>
  <c r="Y199" i="7"/>
  <c r="Y198" i="7" s="1"/>
  <c r="AD199" i="7"/>
  <c r="AD198" i="7" s="1"/>
  <c r="AG199" i="7"/>
  <c r="AL199" i="7"/>
  <c r="AL198" i="7" s="1"/>
  <c r="AQ199" i="7"/>
  <c r="AQ198" i="7" s="1"/>
  <c r="U199" i="7"/>
  <c r="U198" i="7" s="1"/>
  <c r="Z199" i="7"/>
  <c r="Z198" i="7" s="1"/>
  <c r="AE199" i="7"/>
  <c r="AE198" i="7" s="1"/>
  <c r="Z100" i="7"/>
  <c r="AE100" i="7"/>
  <c r="W47" i="7"/>
  <c r="AB47" i="7"/>
  <c r="AK199" i="7"/>
  <c r="AK198" i="7" s="1"/>
  <c r="AK197" i="7" s="1"/>
  <c r="AP199" i="7"/>
  <c r="AP198" i="7" s="1"/>
  <c r="AI199" i="7"/>
  <c r="AI198" i="7" s="1"/>
  <c r="AN199" i="7"/>
  <c r="AN198" i="7" s="1"/>
  <c r="AJ199" i="7"/>
  <c r="AJ198" i="7" s="1"/>
  <c r="AJ197" i="7" s="1"/>
  <c r="AO199" i="7"/>
  <c r="AO198" i="7" s="1"/>
  <c r="W199" i="7"/>
  <c r="W198" i="7" s="1"/>
  <c r="AB199" i="7"/>
  <c r="AB198" i="7" s="1"/>
  <c r="X199" i="7"/>
  <c r="X198" i="7" s="1"/>
  <c r="AC199" i="7"/>
  <c r="AC198" i="7" s="1"/>
  <c r="AG198" i="7"/>
  <c r="X100" i="7"/>
  <c r="AC100" i="7"/>
  <c r="AM10" i="15"/>
  <c r="AM10" i="9"/>
  <c r="AA10" i="15"/>
  <c r="AA10" i="9"/>
  <c r="O10" i="15"/>
  <c r="O10" i="9"/>
  <c r="Y100" i="7"/>
  <c r="AD100" i="7"/>
  <c r="AI47" i="7"/>
  <c r="AF101" i="7"/>
  <c r="AI100" i="7"/>
  <c r="U100" i="7"/>
  <c r="T101" i="7"/>
  <c r="W100" i="7"/>
  <c r="AB100" i="7"/>
  <c r="T114" i="7"/>
  <c r="AF114" i="7"/>
  <c r="X47" i="7"/>
  <c r="AC47" i="7"/>
  <c r="AJ47" i="7"/>
  <c r="Y47" i="7"/>
  <c r="AD47" i="7"/>
  <c r="U47" i="7"/>
  <c r="Z47" i="7"/>
  <c r="AE47" i="7"/>
  <c r="AG47" i="7"/>
  <c r="AA13" i="7"/>
  <c r="AV26" i="7"/>
  <c r="AU26" i="7"/>
  <c r="AM13" i="7"/>
  <c r="O13" i="7"/>
  <c r="AV49" i="7"/>
  <c r="AU28" i="7"/>
  <c r="AU29" i="7"/>
  <c r="AV29" i="7"/>
  <c r="AV28" i="7"/>
  <c r="AV46" i="7"/>
  <c r="AV18" i="7"/>
  <c r="AL260" i="7"/>
  <c r="AL259" i="7" s="1"/>
  <c r="AL258" i="7" s="1"/>
  <c r="AF79" i="7"/>
  <c r="AU25" i="7"/>
  <c r="AV25" i="7"/>
  <c r="AU43" i="7"/>
  <c r="AU49" i="7"/>
  <c r="AV44" i="7"/>
  <c r="AV50" i="7"/>
  <c r="AV43" i="7"/>
  <c r="AU44" i="7"/>
  <c r="AU50" i="7"/>
  <c r="AU46" i="7"/>
  <c r="AU22" i="7"/>
  <c r="AU20" i="7"/>
  <c r="AV20" i="7"/>
  <c r="AV19" i="7"/>
  <c r="AU19" i="7"/>
  <c r="AV22" i="7"/>
  <c r="AV24" i="7"/>
  <c r="AV23" i="7"/>
  <c r="AU23" i="7"/>
  <c r="AU24" i="7"/>
  <c r="AU18" i="7"/>
  <c r="AK140" i="7"/>
  <c r="AP140" i="7"/>
  <c r="AI140" i="7"/>
  <c r="Y140" i="7"/>
  <c r="AD140" i="7"/>
  <c r="W140" i="7"/>
  <c r="Z129" i="7"/>
  <c r="Z128" i="7" s="1"/>
  <c r="AE129" i="7"/>
  <c r="AE128" i="7" s="1"/>
  <c r="AL129" i="7"/>
  <c r="AL128" i="7" s="1"/>
  <c r="AO162" i="7"/>
  <c r="AO161" i="7" s="1"/>
  <c r="AF288" i="7"/>
  <c r="AF293" i="7"/>
  <c r="T204" i="7"/>
  <c r="T210" i="7"/>
  <c r="U67" i="7"/>
  <c r="Z67" i="7"/>
  <c r="AE67" i="7"/>
  <c r="Y67" i="7"/>
  <c r="AD67" i="7"/>
  <c r="AN162" i="7"/>
  <c r="AN161" i="7" s="1"/>
  <c r="AQ162" i="7"/>
  <c r="AQ161" i="7" s="1"/>
  <c r="AF270" i="7"/>
  <c r="T163" i="7"/>
  <c r="AF245" i="7"/>
  <c r="AF134" i="7"/>
  <c r="T200" i="7"/>
  <c r="T167" i="7"/>
  <c r="T48" i="7"/>
  <c r="X67" i="7"/>
  <c r="AC67" i="7"/>
  <c r="AK162" i="7"/>
  <c r="AK161" i="7" s="1"/>
  <c r="AP162" i="7"/>
  <c r="AP161" i="7" s="1"/>
  <c r="AJ162" i="7"/>
  <c r="AJ161" i="7" s="1"/>
  <c r="AI67" i="7"/>
  <c r="AN67" i="7"/>
  <c r="AN46" i="7" s="1"/>
  <c r="AN16" i="7" s="1"/>
  <c r="AF74" i="7"/>
  <c r="AN259" i="7"/>
  <c r="AN258" i="7" s="1"/>
  <c r="T142" i="7"/>
  <c r="T223" i="7"/>
  <c r="AG147" i="7"/>
  <c r="AF147" i="7" s="1"/>
  <c r="AF148" i="7"/>
  <c r="AF48" i="7"/>
  <c r="T68" i="7"/>
  <c r="T134" i="7"/>
  <c r="T141" i="7"/>
  <c r="U153" i="7"/>
  <c r="T154" i="7"/>
  <c r="AF200" i="7"/>
  <c r="AF222" i="7"/>
  <c r="AF223" i="7"/>
  <c r="AF123" i="7"/>
  <c r="AF52" i="7"/>
  <c r="T102" i="7"/>
  <c r="U129" i="7"/>
  <c r="T130" i="7"/>
  <c r="W67" i="7"/>
  <c r="T74" i="7"/>
  <c r="AG153" i="7"/>
  <c r="AF154" i="7"/>
  <c r="U236" i="7"/>
  <c r="T237" i="7"/>
  <c r="U147" i="7"/>
  <c r="T147" i="7" s="1"/>
  <c r="T148" i="7"/>
  <c r="T52" i="7"/>
  <c r="AF204" i="7"/>
  <c r="AF237" i="7"/>
  <c r="AF130" i="7"/>
  <c r="AI272" i="7"/>
  <c r="AF272" i="7" s="1"/>
  <c r="AF273" i="7"/>
  <c r="AI295" i="7"/>
  <c r="AF295" i="7" s="1"/>
  <c r="AF296" i="7"/>
  <c r="AF210" i="7"/>
  <c r="AI236" i="7"/>
  <c r="AF102" i="7"/>
  <c r="AG141" i="7"/>
  <c r="AF142" i="7"/>
  <c r="AQ140" i="7"/>
  <c r="AI162" i="7"/>
  <c r="AI161" i="7" s="1"/>
  <c r="AF163" i="7"/>
  <c r="AG162" i="7"/>
  <c r="AF167" i="7"/>
  <c r="AF68" i="7"/>
  <c r="AF265" i="7"/>
  <c r="AI283" i="7"/>
  <c r="AF284" i="7"/>
  <c r="AN282" i="7"/>
  <c r="AN281" i="7" s="1"/>
  <c r="T245" i="7"/>
  <c r="T123" i="7"/>
  <c r="AB140" i="7"/>
  <c r="Z162" i="7"/>
  <c r="Z161" i="7" s="1"/>
  <c r="AB67" i="7"/>
  <c r="AL162" i="7"/>
  <c r="AL161" i="7" s="1"/>
  <c r="T244" i="7"/>
  <c r="X162" i="7"/>
  <c r="X161" i="7" s="1"/>
  <c r="AC162" i="7"/>
  <c r="AC161" i="7" s="1"/>
  <c r="AG244" i="7"/>
  <c r="AN140" i="7"/>
  <c r="AF261" i="7"/>
  <c r="AE140" i="7"/>
  <c r="X140" i="7"/>
  <c r="AO140" i="7"/>
  <c r="W129" i="7"/>
  <c r="W128" i="7" s="1"/>
  <c r="AB129" i="7"/>
  <c r="AB128" i="7" s="1"/>
  <c r="Y162" i="7"/>
  <c r="Y161" i="7" s="1"/>
  <c r="AD162" i="7"/>
  <c r="AD161" i="7" s="1"/>
  <c r="AI129" i="7"/>
  <c r="AI128" i="7" s="1"/>
  <c r="AN129" i="7"/>
  <c r="AN128" i="7" s="1"/>
  <c r="AG129" i="7"/>
  <c r="AQ129" i="7"/>
  <c r="AQ128" i="7" s="1"/>
  <c r="AJ67" i="7"/>
  <c r="AO67" i="7"/>
  <c r="AO46" i="7" s="1"/>
  <c r="AO16" i="7" s="1"/>
  <c r="AO259" i="7"/>
  <c r="AO258" i="7" s="1"/>
  <c r="AQ260" i="7"/>
  <c r="AQ259" i="7" s="1"/>
  <c r="AQ258" i="7" s="1"/>
  <c r="AJ283" i="7"/>
  <c r="AJ282" i="7" s="1"/>
  <c r="AJ281" i="7" s="1"/>
  <c r="AO283" i="7"/>
  <c r="AO282" i="7" s="1"/>
  <c r="AO281" i="7" s="1"/>
  <c r="Y129" i="7"/>
  <c r="Y128" i="7" s="1"/>
  <c r="AD129" i="7"/>
  <c r="AD128" i="7" s="1"/>
  <c r="X129" i="7"/>
  <c r="X128" i="7" s="1"/>
  <c r="AC129" i="7"/>
  <c r="AC128" i="7" s="1"/>
  <c r="W162" i="7"/>
  <c r="W161" i="7" s="1"/>
  <c r="AB162" i="7"/>
  <c r="AB161" i="7" s="1"/>
  <c r="U162" i="7"/>
  <c r="AE162" i="7"/>
  <c r="AE161" i="7" s="1"/>
  <c r="AK129" i="7"/>
  <c r="AK128" i="7" s="1"/>
  <c r="AP129" i="7"/>
  <c r="AP128" i="7" s="1"/>
  <c r="AJ129" i="7"/>
  <c r="AJ128" i="7" s="1"/>
  <c r="AO129" i="7"/>
  <c r="AO128" i="7" s="1"/>
  <c r="AG67" i="7"/>
  <c r="AL67" i="7"/>
  <c r="AL46" i="7" s="1"/>
  <c r="AL16" i="7" s="1"/>
  <c r="AQ67" i="7"/>
  <c r="AQ46" i="7" s="1"/>
  <c r="AQ16" i="7" s="1"/>
  <c r="AK67" i="7"/>
  <c r="AK46" i="7" s="1"/>
  <c r="AK16" i="7" s="1"/>
  <c r="AP67" i="7"/>
  <c r="AP46" i="7" s="1"/>
  <c r="AP16" i="7" s="1"/>
  <c r="AJ259" i="7"/>
  <c r="AJ258" i="7" s="1"/>
  <c r="AL282" i="7"/>
  <c r="AL281" i="7" s="1"/>
  <c r="AQ283" i="7"/>
  <c r="AQ282" i="7" s="1"/>
  <c r="AQ281" i="7" s="1"/>
  <c r="AJ140" i="7"/>
  <c r="AK283" i="7"/>
  <c r="AK282" i="7" s="1"/>
  <c r="AK281" i="7" s="1"/>
  <c r="AP283" i="7"/>
  <c r="AP282" i="7" s="1"/>
  <c r="AP281" i="7" s="1"/>
  <c r="AL140" i="7"/>
  <c r="AK260" i="7"/>
  <c r="AK259" i="7" s="1"/>
  <c r="AK258" i="7" s="1"/>
  <c r="AP260" i="7"/>
  <c r="AP259" i="7" s="1"/>
  <c r="AP258" i="7" s="1"/>
  <c r="AC140" i="7"/>
  <c r="Z140" i="7"/>
  <c r="S200" i="7"/>
  <c r="R200" i="7"/>
  <c r="Q200" i="7"/>
  <c r="P200" i="7"/>
  <c r="N200" i="7"/>
  <c r="M200" i="7"/>
  <c r="L200" i="7"/>
  <c r="K200" i="7"/>
  <c r="I210" i="7"/>
  <c r="I204" i="7"/>
  <c r="I200" i="7"/>
  <c r="S237" i="7"/>
  <c r="S236" i="7" s="1"/>
  <c r="S231" i="7" s="1"/>
  <c r="R237" i="7"/>
  <c r="R236" i="7" s="1"/>
  <c r="R231" i="7" s="1"/>
  <c r="Q236" i="7"/>
  <c r="Q231" i="7" s="1"/>
  <c r="P237" i="7"/>
  <c r="P236" i="7" s="1"/>
  <c r="P231" i="7" s="1"/>
  <c r="N237" i="7"/>
  <c r="N236" i="7" s="1"/>
  <c r="N231" i="7" s="1"/>
  <c r="M237" i="7"/>
  <c r="M236" i="7" s="1"/>
  <c r="M231" i="7" s="1"/>
  <c r="L237" i="7"/>
  <c r="L236" i="7" s="1"/>
  <c r="L231" i="7" s="1"/>
  <c r="K237" i="7"/>
  <c r="K236" i="7" s="1"/>
  <c r="K231" i="7" s="1"/>
  <c r="I236" i="7"/>
  <c r="I231" i="7" s="1"/>
  <c r="I245" i="7"/>
  <c r="I244" i="7" s="1"/>
  <c r="S102" i="7"/>
  <c r="S101" i="7" s="1"/>
  <c r="R102" i="7"/>
  <c r="R101" i="7" s="1"/>
  <c r="Q102" i="7"/>
  <c r="Q101" i="7" s="1"/>
  <c r="P102" i="7"/>
  <c r="P101" i="7" s="1"/>
  <c r="N102" i="7"/>
  <c r="N101" i="7" s="1"/>
  <c r="M102" i="7"/>
  <c r="M101" i="7" s="1"/>
  <c r="L102" i="7"/>
  <c r="L101" i="7" s="1"/>
  <c r="I102" i="7"/>
  <c r="I101" i="7" s="1"/>
  <c r="I123" i="7"/>
  <c r="I114" i="7" s="1"/>
  <c r="S130" i="7"/>
  <c r="R130" i="7"/>
  <c r="Q130" i="7"/>
  <c r="P130" i="7"/>
  <c r="N130" i="7"/>
  <c r="M130" i="7"/>
  <c r="L130" i="7"/>
  <c r="K130" i="7"/>
  <c r="I130" i="7"/>
  <c r="I134" i="7"/>
  <c r="S142" i="7"/>
  <c r="R142" i="7"/>
  <c r="Q142" i="7"/>
  <c r="P142" i="7"/>
  <c r="P141" i="7" s="1"/>
  <c r="N142" i="7"/>
  <c r="N141" i="7" s="1"/>
  <c r="M142" i="7"/>
  <c r="M141" i="7" s="1"/>
  <c r="L142" i="7"/>
  <c r="L141" i="7" s="1"/>
  <c r="K142" i="7"/>
  <c r="K141" i="7" s="1"/>
  <c r="S141" i="7"/>
  <c r="R141" i="7"/>
  <c r="Q141" i="7"/>
  <c r="I142" i="7"/>
  <c r="I141" i="7" s="1"/>
  <c r="S148" i="7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S147" i="7"/>
  <c r="I148" i="7"/>
  <c r="I147" i="7" s="1"/>
  <c r="S154" i="7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K152" i="7" s="1"/>
  <c r="S153" i="7"/>
  <c r="S152" i="7" s="1"/>
  <c r="I154" i="7"/>
  <c r="I153" i="7" s="1"/>
  <c r="I152" i="7" s="1"/>
  <c r="S163" i="7"/>
  <c r="R163" i="7"/>
  <c r="Q163" i="7"/>
  <c r="P163" i="7"/>
  <c r="N163" i="7"/>
  <c r="M163" i="7"/>
  <c r="L163" i="7"/>
  <c r="K163" i="7"/>
  <c r="I167" i="7"/>
  <c r="I16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F236" i="7" l="1"/>
  <c r="AI231" i="7"/>
  <c r="T236" i="7"/>
  <c r="U231" i="7"/>
  <c r="T231" i="7" s="1"/>
  <c r="X197" i="7"/>
  <c r="Y197" i="7"/>
  <c r="H231" i="7"/>
  <c r="AQ197" i="7"/>
  <c r="AN197" i="7"/>
  <c r="AL197" i="7"/>
  <c r="AI197" i="7"/>
  <c r="AO197" i="7"/>
  <c r="AP197" i="7"/>
  <c r="AG197" i="7"/>
  <c r="AC197" i="7"/>
  <c r="U197" i="7"/>
  <c r="AD197" i="7"/>
  <c r="AB197" i="7"/>
  <c r="AE197" i="7"/>
  <c r="W197" i="7"/>
  <c r="Z197" i="7"/>
  <c r="T243" i="7"/>
  <c r="AF226" i="7"/>
  <c r="AF231" i="7"/>
  <c r="T226" i="7"/>
  <c r="I243" i="7"/>
  <c r="AL91" i="7"/>
  <c r="AQ91" i="7"/>
  <c r="AQ12" i="7" s="1"/>
  <c r="AN91" i="7"/>
  <c r="AN12" i="7" s="1"/>
  <c r="AO91" i="7"/>
  <c r="AP91" i="7"/>
  <c r="AB91" i="7"/>
  <c r="Y91" i="7"/>
  <c r="Z91" i="7"/>
  <c r="AJ91" i="7"/>
  <c r="AK91" i="7"/>
  <c r="AB46" i="7"/>
  <c r="AB16" i="7" s="1"/>
  <c r="AF100" i="7"/>
  <c r="AI91" i="7"/>
  <c r="X91" i="7"/>
  <c r="W91" i="7"/>
  <c r="AD91" i="7"/>
  <c r="AC91" i="7"/>
  <c r="AE91" i="7"/>
  <c r="W46" i="7"/>
  <c r="W16" i="7" s="1"/>
  <c r="T198" i="7"/>
  <c r="AF199" i="7"/>
  <c r="AF198" i="7"/>
  <c r="T199" i="7"/>
  <c r="I199" i="7"/>
  <c r="I198" i="7" s="1"/>
  <c r="I197" i="7" s="1"/>
  <c r="AI46" i="7"/>
  <c r="AI16" i="7" s="1"/>
  <c r="AH10" i="15"/>
  <c r="AH10" i="9"/>
  <c r="V10" i="15"/>
  <c r="V10" i="9"/>
  <c r="J10" i="15"/>
  <c r="J10" i="9"/>
  <c r="T100" i="7"/>
  <c r="X46" i="7"/>
  <c r="X16" i="7" s="1"/>
  <c r="AD46" i="7"/>
  <c r="AD16" i="7" s="1"/>
  <c r="AC46" i="7"/>
  <c r="AC16" i="7" s="1"/>
  <c r="Y46" i="7"/>
  <c r="Y16" i="7" s="1"/>
  <c r="AJ46" i="7"/>
  <c r="AJ16" i="7" s="1"/>
  <c r="AE46" i="7"/>
  <c r="AE16" i="7" s="1"/>
  <c r="AF47" i="7"/>
  <c r="AG46" i="7"/>
  <c r="AG16" i="7" s="1"/>
  <c r="U46" i="7"/>
  <c r="U16" i="7" s="1"/>
  <c r="T47" i="7"/>
  <c r="Z46" i="7"/>
  <c r="Z16" i="7" s="1"/>
  <c r="J13" i="7"/>
  <c r="V13" i="7"/>
  <c r="AH13" i="7"/>
  <c r="AV54" i="7"/>
  <c r="AU54" i="7"/>
  <c r="I129" i="7"/>
  <c r="I128" i="7" s="1"/>
  <c r="U140" i="7"/>
  <c r="T140" i="7" s="1"/>
  <c r="U161" i="7"/>
  <c r="T161" i="7" s="1"/>
  <c r="T162" i="7"/>
  <c r="AG128" i="7"/>
  <c r="AF129" i="7"/>
  <c r="AG243" i="7"/>
  <c r="AF243" i="7" s="1"/>
  <c r="AF244" i="7"/>
  <c r="AG140" i="7"/>
  <c r="AF140" i="7" s="1"/>
  <c r="AF141" i="7"/>
  <c r="I140" i="7"/>
  <c r="I100" i="7"/>
  <c r="AI259" i="7"/>
  <c r="AG152" i="7"/>
  <c r="AF152" i="7" s="1"/>
  <c r="AF153" i="7"/>
  <c r="U128" i="7"/>
  <c r="T128" i="7" s="1"/>
  <c r="T129" i="7"/>
  <c r="U152" i="7"/>
  <c r="T152" i="7" s="1"/>
  <c r="T153" i="7"/>
  <c r="T221" i="7"/>
  <c r="T222" i="7"/>
  <c r="AF67" i="7"/>
  <c r="L140" i="7"/>
  <c r="AI282" i="7"/>
  <c r="AF283" i="7"/>
  <c r="AG161" i="7"/>
  <c r="AF161" i="7" s="1"/>
  <c r="AF162" i="7"/>
  <c r="T67" i="7"/>
  <c r="AF260" i="7"/>
  <c r="N140" i="7"/>
  <c r="M140" i="7"/>
  <c r="S140" i="7"/>
  <c r="I162" i="7"/>
  <c r="I161" i="7" s="1"/>
  <c r="Q140" i="7"/>
  <c r="R140" i="7"/>
  <c r="P140" i="7"/>
  <c r="K140" i="7"/>
  <c r="H171" i="7"/>
  <c r="H170" i="7"/>
  <c r="H169" i="7"/>
  <c r="H168" i="7"/>
  <c r="S167" i="7"/>
  <c r="S162" i="7" s="1"/>
  <c r="S161" i="7" s="1"/>
  <c r="R167" i="7"/>
  <c r="R162" i="7" s="1"/>
  <c r="R161" i="7" s="1"/>
  <c r="Q167" i="7"/>
  <c r="Q162" i="7" s="1"/>
  <c r="Q161" i="7" s="1"/>
  <c r="P167" i="7"/>
  <c r="P162" i="7" s="1"/>
  <c r="P161" i="7" s="1"/>
  <c r="N167" i="7"/>
  <c r="N162" i="7" s="1"/>
  <c r="N161" i="7" s="1"/>
  <c r="M167" i="7"/>
  <c r="M162" i="7" s="1"/>
  <c r="M161" i="7" s="1"/>
  <c r="L167" i="7"/>
  <c r="L162" i="7" s="1"/>
  <c r="L161" i="7" s="1"/>
  <c r="K167" i="7"/>
  <c r="K162" i="7" s="1"/>
  <c r="H166" i="7"/>
  <c r="H165" i="7"/>
  <c r="H164" i="7"/>
  <c r="H163" i="7"/>
  <c r="H158" i="7"/>
  <c r="H157" i="7"/>
  <c r="H156" i="7"/>
  <c r="H155" i="7"/>
  <c r="H154" i="7"/>
  <c r="H153" i="7"/>
  <c r="H152" i="7"/>
  <c r="H149" i="7"/>
  <c r="H146" i="7"/>
  <c r="H145" i="7"/>
  <c r="H144" i="7"/>
  <c r="H143" i="7"/>
  <c r="H138" i="7"/>
  <c r="H137" i="7"/>
  <c r="H136" i="7"/>
  <c r="H135" i="7"/>
  <c r="S134" i="7"/>
  <c r="S129" i="7" s="1"/>
  <c r="S128" i="7" s="1"/>
  <c r="R134" i="7"/>
  <c r="R129" i="7" s="1"/>
  <c r="R128" i="7" s="1"/>
  <c r="Q134" i="7"/>
  <c r="Q129" i="7" s="1"/>
  <c r="Q128" i="7" s="1"/>
  <c r="P134" i="7"/>
  <c r="P129" i="7" s="1"/>
  <c r="P128" i="7" s="1"/>
  <c r="N134" i="7"/>
  <c r="N129" i="7" s="1"/>
  <c r="N128" i="7" s="1"/>
  <c r="M134" i="7"/>
  <c r="M129" i="7" s="1"/>
  <c r="M128" i="7" s="1"/>
  <c r="L134" i="7"/>
  <c r="L129" i="7" s="1"/>
  <c r="L128" i="7" s="1"/>
  <c r="K134" i="7"/>
  <c r="K129" i="7" s="1"/>
  <c r="K128" i="7" s="1"/>
  <c r="H133" i="7"/>
  <c r="H132" i="7"/>
  <c r="H131" i="7"/>
  <c r="H106" i="7"/>
  <c r="H107" i="7"/>
  <c r="H125" i="7"/>
  <c r="H124" i="7"/>
  <c r="S123" i="7"/>
  <c r="S114" i="7" s="1"/>
  <c r="R123" i="7"/>
  <c r="R114" i="7" s="1"/>
  <c r="Q123" i="7"/>
  <c r="Q114" i="7" s="1"/>
  <c r="P123" i="7"/>
  <c r="P114" i="7" s="1"/>
  <c r="N123" i="7"/>
  <c r="N114" i="7" s="1"/>
  <c r="M123" i="7"/>
  <c r="M114" i="7" s="1"/>
  <c r="L123" i="7"/>
  <c r="L114" i="7" s="1"/>
  <c r="K123" i="7"/>
  <c r="H121" i="7"/>
  <c r="H119" i="7"/>
  <c r="H105" i="7"/>
  <c r="H104" i="7"/>
  <c r="H103" i="7"/>
  <c r="H101" i="7"/>
  <c r="AO12" i="7" l="1"/>
  <c r="AL12" i="7"/>
  <c r="AP12" i="7"/>
  <c r="AK12" i="7"/>
  <c r="I91" i="7"/>
  <c r="I12" i="7" s="1"/>
  <c r="AE12" i="7"/>
  <c r="Y12" i="7"/>
  <c r="AD12" i="7"/>
  <c r="U91" i="7"/>
  <c r="U12" i="7" s="1"/>
  <c r="AF128" i="7"/>
  <c r="AG91" i="7"/>
  <c r="Z12" i="7"/>
  <c r="AJ12" i="7"/>
  <c r="AC12" i="7"/>
  <c r="X12" i="7"/>
  <c r="AI12" i="7"/>
  <c r="W12" i="7"/>
  <c r="AB12" i="7"/>
  <c r="K114" i="7"/>
  <c r="H114" i="7" s="1"/>
  <c r="T46" i="7"/>
  <c r="AF46" i="7"/>
  <c r="H28" i="5"/>
  <c r="I28" i="5"/>
  <c r="AF16" i="7"/>
  <c r="T16" i="7"/>
  <c r="H27" i="5"/>
  <c r="P100" i="7"/>
  <c r="P91" i="7" s="1"/>
  <c r="M100" i="7"/>
  <c r="M91" i="7" s="1"/>
  <c r="R100" i="7"/>
  <c r="R91" i="7" s="1"/>
  <c r="T91" i="7"/>
  <c r="N100" i="7"/>
  <c r="N91" i="7" s="1"/>
  <c r="S100" i="7"/>
  <c r="S91" i="7" s="1"/>
  <c r="I27" i="5"/>
  <c r="L100" i="7"/>
  <c r="L91" i="7" s="1"/>
  <c r="Q100" i="7"/>
  <c r="Q91" i="7" s="1"/>
  <c r="AI281" i="7"/>
  <c r="AF281" i="7" s="1"/>
  <c r="AF282" i="7"/>
  <c r="AF221" i="7"/>
  <c r="AG12" i="7"/>
  <c r="AI258" i="7"/>
  <c r="AF258" i="7" s="1"/>
  <c r="AF259" i="7"/>
  <c r="H167" i="7"/>
  <c r="K161" i="7"/>
  <c r="H161" i="7" s="1"/>
  <c r="H162" i="7"/>
  <c r="H148" i="7"/>
  <c r="H147" i="7"/>
  <c r="H123" i="7"/>
  <c r="H130" i="7"/>
  <c r="H134" i="7"/>
  <c r="H142" i="7"/>
  <c r="H102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0" i="15"/>
  <c r="K100" i="7"/>
  <c r="AJ11" i="7"/>
  <c r="X11" i="7"/>
  <c r="AH11" i="7"/>
  <c r="V11" i="7"/>
  <c r="AF91" i="7"/>
  <c r="Y11" i="7"/>
  <c r="AK11" i="7"/>
  <c r="T197" i="7"/>
  <c r="AF197" i="7"/>
  <c r="H141" i="7"/>
  <c r="H140" i="7"/>
  <c r="H129" i="7"/>
  <c r="H128" i="7"/>
  <c r="H100" i="7" l="1"/>
  <c r="K91" i="7"/>
  <c r="H91" i="7" s="1"/>
  <c r="AG10" i="15"/>
  <c r="AG10" i="9"/>
  <c r="U10" i="15"/>
  <c r="U10" i="9"/>
  <c r="AF12" i="7"/>
  <c r="AG11" i="7"/>
  <c r="T12" i="7"/>
  <c r="U11" i="7"/>
  <c r="L204" i="7"/>
  <c r="H207" i="7"/>
  <c r="H56" i="7"/>
  <c r="H69" i="7"/>
  <c r="H7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74" i="7" l="1"/>
  <c r="S67" i="7" s="1"/>
  <c r="S46" i="7" s="1"/>
  <c r="S16" i="7" s="1"/>
  <c r="R74" i="7"/>
  <c r="R67" i="7" s="1"/>
  <c r="R46" i="7" s="1"/>
  <c r="R16" i="7" s="1"/>
  <c r="Q74" i="7"/>
  <c r="Q67" i="7" s="1"/>
  <c r="P74" i="7"/>
  <c r="P67" i="7" s="1"/>
  <c r="P46" i="7" s="1"/>
  <c r="P16" i="7" s="1"/>
  <c r="N74" i="7"/>
  <c r="N67" i="7" s="1"/>
  <c r="N46" i="7" s="1"/>
  <c r="N16" i="7" s="1"/>
  <c r="M74" i="7"/>
  <c r="M67" i="7" s="1"/>
  <c r="L74" i="7"/>
  <c r="L67" i="7" s="1"/>
  <c r="K74" i="7"/>
  <c r="K67" i="7" s="1"/>
  <c r="K46" i="7" s="1"/>
  <c r="K16" i="7" s="1"/>
  <c r="H76" i="7"/>
  <c r="AT50" i="7" s="1"/>
  <c r="H75" i="7"/>
  <c r="AT49" i="7" s="1"/>
  <c r="H73" i="7"/>
  <c r="H72" i="7"/>
  <c r="AT46" i="7" s="1"/>
  <c r="H71" i="7"/>
  <c r="AT45" i="7" s="1"/>
  <c r="H57" i="7"/>
  <c r="H54" i="7"/>
  <c r="H53" i="7"/>
  <c r="H51" i="7"/>
  <c r="H50" i="7"/>
  <c r="H49" i="7"/>
  <c r="I261" i="7"/>
  <c r="K261" i="7"/>
  <c r="L261" i="7"/>
  <c r="M261" i="7"/>
  <c r="N261" i="7"/>
  <c r="H262" i="7"/>
  <c r="H263" i="7"/>
  <c r="H264" i="7"/>
  <c r="I265" i="7"/>
  <c r="K265" i="7"/>
  <c r="L265" i="7"/>
  <c r="M265" i="7"/>
  <c r="N265" i="7"/>
  <c r="H266" i="7"/>
  <c r="H267" i="7"/>
  <c r="H268" i="7"/>
  <c r="H269" i="7"/>
  <c r="I270" i="7"/>
  <c r="K270" i="7"/>
  <c r="L270" i="7"/>
  <c r="M270" i="7"/>
  <c r="N270" i="7"/>
  <c r="H271" i="7"/>
  <c r="L46" i="7" l="1"/>
  <c r="L16" i="7" s="1"/>
  <c r="Q46" i="7"/>
  <c r="Q16" i="7" s="1"/>
  <c r="M46" i="7"/>
  <c r="M16" i="7" s="1"/>
  <c r="H68" i="7"/>
  <c r="L260" i="7"/>
  <c r="H48" i="7"/>
  <c r="H52" i="7"/>
  <c r="H74" i="7"/>
  <c r="H265" i="7"/>
  <c r="H270" i="7"/>
  <c r="K260" i="7"/>
  <c r="N260" i="7"/>
  <c r="H261" i="7"/>
  <c r="M260" i="7"/>
  <c r="I260" i="7"/>
  <c r="H16" i="7" l="1"/>
  <c r="H46" i="7"/>
  <c r="H67" i="7"/>
  <c r="H47" i="7"/>
  <c r="H260" i="7"/>
  <c r="S245" i="7" l="1"/>
  <c r="S244" i="7" s="1"/>
  <c r="R245" i="7"/>
  <c r="R244" i="7" s="1"/>
  <c r="Q245" i="7"/>
  <c r="Q244" i="7" s="1"/>
  <c r="P245" i="7"/>
  <c r="P244" i="7" s="1"/>
  <c r="N245" i="7"/>
  <c r="N244" i="7" s="1"/>
  <c r="M245" i="7"/>
  <c r="M244" i="7" s="1"/>
  <c r="L245" i="7"/>
  <c r="L244" i="7" s="1"/>
  <c r="K245" i="7"/>
  <c r="K244" i="7" s="1"/>
  <c r="S210" i="7"/>
  <c r="R210" i="7"/>
  <c r="Q210" i="7"/>
  <c r="P210" i="7"/>
  <c r="N210" i="7"/>
  <c r="N199" i="7" s="1"/>
  <c r="M210" i="7"/>
  <c r="L210" i="7"/>
  <c r="L199" i="7" s="1"/>
  <c r="L198" i="7" s="1"/>
  <c r="K210" i="7"/>
  <c r="S204" i="7"/>
  <c r="R204" i="7"/>
  <c r="R199" i="7" s="1"/>
  <c r="Q204" i="7"/>
  <c r="Q199" i="7" s="1"/>
  <c r="P204" i="7"/>
  <c r="P199" i="7" s="1"/>
  <c r="N198" i="7"/>
  <c r="M204" i="7"/>
  <c r="M199" i="7" s="1"/>
  <c r="K204" i="7"/>
  <c r="M243" i="7" l="1"/>
  <c r="P243" i="7"/>
  <c r="R243" i="7"/>
  <c r="L243" i="7"/>
  <c r="L197" i="7" s="1"/>
  <c r="L12" i="7" s="1"/>
  <c r="N243" i="7"/>
  <c r="N197" i="7" s="1"/>
  <c r="N12" i="7" s="1"/>
  <c r="Q243" i="7"/>
  <c r="S243" i="7"/>
  <c r="K199" i="7"/>
  <c r="S199" i="7"/>
  <c r="S198" i="7" s="1"/>
  <c r="K198" i="7"/>
  <c r="K243" i="7"/>
  <c r="H212" i="7"/>
  <c r="AT29" i="7" s="1"/>
  <c r="H211" i="7"/>
  <c r="H209" i="7"/>
  <c r="H208" i="7"/>
  <c r="AT25" i="7" s="1"/>
  <c r="H206" i="7"/>
  <c r="H205" i="7"/>
  <c r="AT22" i="7" s="1"/>
  <c r="H203" i="7"/>
  <c r="AT20" i="7" s="1"/>
  <c r="H202" i="7"/>
  <c r="AT19" i="7" s="1"/>
  <c r="H201" i="7"/>
  <c r="AT18" i="7" s="1"/>
  <c r="H247" i="7"/>
  <c r="H246" i="7"/>
  <c r="H241" i="7"/>
  <c r="AT47" i="7" s="1"/>
  <c r="H238" i="7"/>
  <c r="H224" i="7"/>
  <c r="AT37" i="7" s="1"/>
  <c r="T43" i="9"/>
  <c r="T30" i="9"/>
  <c r="T28" i="9"/>
  <c r="T27" i="9"/>
  <c r="T25" i="9"/>
  <c r="T23" i="9"/>
  <c r="T22" i="9"/>
  <c r="T19" i="9"/>
  <c r="T18" i="9"/>
  <c r="T15" i="9"/>
  <c r="K197" i="7" l="1"/>
  <c r="S197" i="7"/>
  <c r="S12" i="7" s="1"/>
  <c r="H226" i="7"/>
  <c r="H199" i="7"/>
  <c r="N10" i="15"/>
  <c r="N10" i="9"/>
  <c r="L10" i="15"/>
  <c r="L10" i="9"/>
  <c r="AT26" i="7"/>
  <c r="Q198" i="7"/>
  <c r="P198" i="7"/>
  <c r="R198" i="7"/>
  <c r="M198" i="7"/>
  <c r="AT44" i="7"/>
  <c r="AT43" i="7"/>
  <c r="AT28" i="7"/>
  <c r="L11" i="7"/>
  <c r="AT23" i="7"/>
  <c r="AT24" i="7"/>
  <c r="K12" i="7"/>
  <c r="H245" i="7"/>
  <c r="H237" i="7"/>
  <c r="H223" i="7"/>
  <c r="I25" i="5"/>
  <c r="H210" i="7"/>
  <c r="H200" i="7"/>
  <c r="H25" i="5"/>
  <c r="S10" i="9" l="1"/>
  <c r="S10" i="15"/>
  <c r="P197" i="7"/>
  <c r="P12" i="7" s="1"/>
  <c r="M197" i="7"/>
  <c r="M12" i="7" s="1"/>
  <c r="R197" i="7"/>
  <c r="R12" i="7" s="1"/>
  <c r="Q197" i="7"/>
  <c r="Q12" i="7" s="1"/>
  <c r="K10" i="15"/>
  <c r="K10" i="9"/>
  <c r="AT54" i="7"/>
  <c r="H198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I11" i="7"/>
  <c r="AK8" i="9"/>
  <c r="J11" i="7"/>
  <c r="Y8" i="9"/>
  <c r="X8" i="9"/>
  <c r="U8" i="9"/>
  <c r="AG8" i="9"/>
  <c r="H204" i="7"/>
  <c r="H244" i="7"/>
  <c r="H243" i="7"/>
  <c r="H222" i="7"/>
  <c r="H236" i="7"/>
  <c r="G28" i="5" s="1"/>
  <c r="P10" i="9" l="1"/>
  <c r="P10" i="15"/>
  <c r="R10" i="9"/>
  <c r="R10" i="15"/>
  <c r="M10" i="15"/>
  <c r="M10" i="9"/>
  <c r="H12" i="7"/>
  <c r="H10" i="15" s="1"/>
  <c r="M11" i="7"/>
  <c r="Q10" i="15"/>
  <c r="Q10" i="9"/>
  <c r="I13" i="7"/>
  <c r="AF13" i="7"/>
  <c r="AD13" i="7"/>
  <c r="G27" i="5"/>
  <c r="G25" i="5"/>
  <c r="H221" i="7"/>
  <c r="H197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5" i="7"/>
  <c r="H274" i="7"/>
  <c r="N273" i="7"/>
  <c r="N272" i="7" s="1"/>
  <c r="N259" i="7" s="1"/>
  <c r="N258" i="7" s="1"/>
  <c r="M273" i="7"/>
  <c r="M272" i="7" s="1"/>
  <c r="M259" i="7" s="1"/>
  <c r="M258" i="7" s="1"/>
  <c r="L273" i="7"/>
  <c r="L272" i="7" s="1"/>
  <c r="L259" i="7" s="1"/>
  <c r="L258" i="7" s="1"/>
  <c r="K273" i="7"/>
  <c r="K272" i="7" s="1"/>
  <c r="K259" i="7" s="1"/>
  <c r="K258" i="7" s="1"/>
  <c r="I273" i="7"/>
  <c r="I272" i="7" s="1"/>
  <c r="I259" i="7" s="1"/>
  <c r="H259" i="7" l="1"/>
  <c r="I258" i="7"/>
  <c r="H258" i="7" s="1"/>
  <c r="H272" i="7"/>
  <c r="H273" i="7"/>
  <c r="N28" i="5" l="1"/>
  <c r="J28" i="5"/>
  <c r="O28" i="5"/>
  <c r="L28" i="5"/>
  <c r="K28" i="5"/>
  <c r="P28" i="5"/>
  <c r="M28" i="5"/>
  <c r="R28" i="5"/>
  <c r="Q28" i="5"/>
  <c r="B9" i="9" l="1"/>
  <c r="H298" i="7"/>
  <c r="H297" i="7"/>
  <c r="N296" i="7"/>
  <c r="M296" i="7"/>
  <c r="L296" i="7"/>
  <c r="K296" i="7"/>
  <c r="I296" i="7"/>
  <c r="H294" i="7"/>
  <c r="N293" i="7"/>
  <c r="M293" i="7"/>
  <c r="L293" i="7"/>
  <c r="K293" i="7"/>
  <c r="I293" i="7"/>
  <c r="H292" i="7"/>
  <c r="H291" i="7"/>
  <c r="H290" i="7"/>
  <c r="H289" i="7"/>
  <c r="N288" i="7"/>
  <c r="M288" i="7"/>
  <c r="L288" i="7"/>
  <c r="K288" i="7"/>
  <c r="I288" i="7"/>
  <c r="H287" i="7"/>
  <c r="H286" i="7"/>
  <c r="H285" i="7"/>
  <c r="N284" i="7"/>
  <c r="M284" i="7"/>
  <c r="L284" i="7"/>
  <c r="K284" i="7"/>
  <c r="I284" i="7"/>
  <c r="I24" i="5" l="1"/>
  <c r="I23" i="5" s="1"/>
  <c r="I29" i="5" s="1"/>
  <c r="I295" i="7"/>
  <c r="N295" i="7"/>
  <c r="L295" i="7"/>
  <c r="M295" i="7"/>
  <c r="K295" i="7"/>
  <c r="H10" i="9"/>
  <c r="H23" i="5"/>
  <c r="H29" i="5" s="1"/>
  <c r="L283" i="7"/>
  <c r="M283" i="7"/>
  <c r="N283" i="7"/>
  <c r="H293" i="7"/>
  <c r="I283" i="7"/>
  <c r="H288" i="7"/>
  <c r="H284" i="7"/>
  <c r="H296" i="7"/>
  <c r="K283" i="7"/>
  <c r="B12" i="7"/>
  <c r="I37" i="5"/>
  <c r="H37" i="5"/>
  <c r="T13" i="7" l="1"/>
  <c r="M282" i="7"/>
  <c r="M281" i="7" s="1"/>
  <c r="I282" i="7"/>
  <c r="I281" i="7" s="1"/>
  <c r="H13" i="7"/>
  <c r="H295" i="7"/>
  <c r="K282" i="7"/>
  <c r="K281" i="7" s="1"/>
  <c r="N282" i="7"/>
  <c r="N281" i="7" s="1"/>
  <c r="L282" i="7"/>
  <c r="L281" i="7" s="1"/>
  <c r="G23" i="5"/>
  <c r="H40" i="5"/>
  <c r="H283" i="7"/>
  <c r="H282" i="7" l="1"/>
  <c r="H28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6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<sst xmlns="http://schemas.openxmlformats.org/spreadsheetml/2006/main" count="788" uniqueCount="325">
  <si>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</si>
  <si>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</si>
  <si>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</si>
  <si>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</si>
  <si>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</si>
  <si>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</si>
  <si>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</si>
  <si>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</si>
  <si>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</si>
  <si>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</si>
  <si>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</si>
  <si>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</si>
  <si>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</si>
  <si>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</si>
  <si>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</si>
  <si>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</si>
  <si>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</si>
  <si>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</si>
  <si>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</si>
  <si>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</si>
  <si>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</si>
  <si>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</si>
  <si>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</si>
  <si>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</si>
  <si>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</si>
  <si>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</si>
  <si>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</si>
  <si>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</si>
  <si>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</si>
  <si>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</si>
  <si>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</si>
  <si>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</si>
  <si>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</si>
  <si>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</si>
  <si>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</si>
  <si>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</si>
  <si>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</si>
  <si>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</si>
  <si>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</si>
  <si>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</si>
  <si>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</si>
  <si>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</si>
  <si>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</si>
  <si>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</si>
  <si>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</si>
  <si>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</si>
  <si>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</si>
  <si>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</si>
  <si>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</si>
  <si>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</si>
  <si>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</si>
  <si>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</si>
  <si>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</si>
  <si>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</si>
  <si>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</si>
  <si>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</si>
  <si>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</si>
  <si>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</si>
  <si>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</si>
  <si>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</si>
  <si>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</si>
  <si>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</si>
  <si>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</si>
  <si>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</si>
  <si>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</si>
  <si>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</si>
  <si>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</si>
  <si>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</si>
  <si>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</si>
  <si>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</si>
  <si>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</si>
  <si>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</si>
  <si>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</si>
  <si>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</si>
  <si>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</si>
  <si>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</si>
  <si>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</si>
  <si>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</si>
  <si>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</si>
  <si>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</si>
  <si>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</si>
  <si>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</si>
  <si>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</si>
  <si>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</si>
  <si>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</si>
  <si>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</si>
  <si>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</si>
  <si>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</si>
  <si>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</si>
  <si>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</si>
  <si>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</si>
  <si>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</si>
  <si>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</si>
  <si>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</si>
  <si>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</si>
  <si>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</si>
  <si>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</si>
  <si>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</si>
  <si>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</si>
  <si>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</si>
  <si>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</si>
  <si>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</si>
  <si>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</si>
  <si>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</si>
  <si>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</si>
  <si>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</si>
  <si>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</si>
  <si>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</si>
  <si>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</si>
  <si>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</si>
  <si>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</si>
  <si>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</si>
  <si>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</si>
  <si>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</si>
  <si>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</si>
  <si>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</si>
  <si>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</si>
  <si>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</si>
  <si>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</si>
  <si>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</si>
  <si>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</si>
  <si>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</si>
  <si>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</si>
  <si>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</si>
  <si>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</si>
  <si>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</si>
  <si>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</si>
  <si>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</si>
  <si>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</si>
  <si>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</si>
  <si>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</si>
  <si>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</si>
  <si>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</si>
  <si>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</si>
  <si>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</si>
  <si>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</si>
  <si>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</si>
  <si>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</si>
  <si>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</si>
  <si>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</si>
  <si>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</si>
  <si>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</si>
  <si>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</si>
  <si>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</si>
  <si>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</si>
  <si>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</si>
  <si>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</si>
  <si>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</si>
  <si>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</si>
  <si>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</si>
  <si>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</si>
  <si>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</si>
  <si>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</si>
  <si>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</si>
  <si>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</si>
  <si>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</si>
  <si>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</si>
  <si>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</si>
  <si>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</si>
  <si>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</si>
  <si>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</si>
  <si>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</si>
  <si>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</si>
  <si>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</si>
  <si>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</si>
  <si>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</si>
  <si>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</si>
  <si>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</si>
  <si>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</si>
  <si>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</si>
  <si>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</si>
  <si>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</si>
  <si>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</si>
  <si>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</si>
  <si>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</si>
  <si>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</si>
  <si>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</si>
  <si>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</si>
  <si>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</si>
  <si>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</si>
  <si>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</si>
  <si>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</si>
  <si>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</si>
  <si>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</si>
  <si>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</si>
  <si>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</si>
  <si>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</si>
  <si>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</si>
  <si>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</si>
  <si>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</si>
  <si>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</si>
  <si>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</si>
  <si>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</si>
  <si>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</si>
  <si>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</si>
  <si>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</si>
  <si>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</si>
  <si>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</si>
  <si>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</si>
  <si>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</si>
  <si>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</si>
  <si>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</si>
  <si>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</si>
  <si>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</si>
  <si>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</si>
  <si>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</si>
  <si>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</si>
  <si>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</si>
  <si>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</si>
  <si>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</si>
  <si>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</si>
  <si>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</si>
  <si>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</si>
  <si>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</si>
  <si>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</si>
  <si>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</si>
  <si>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</si>
  <si>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</si>
  <si>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</si>
  <si>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</si>
  <si>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</si>
  <si>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</si>
  <si>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</si>
  <si>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</si>
  <si>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</si>
  <si>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</si>
  <si>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</si>
  <si>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</si>
  <si>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</si>
  <si>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</si>
  <si>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</si>
  <si>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</si>
  <si>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</si>
  <si>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</si>
  <si>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</si>
  <si>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</si>
  <si>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</si>
  <si>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</si>
  <si>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</si>
  <si>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</si>
  <si>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</si>
  <si>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</si>
  <si>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</si>
  <si>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</si>
  <si>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</si>
  <si>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</si>
  <si>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</si>
  <si>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</si>
  <si>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</si>
  <si>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</si>
  <si>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</si>
  <si>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</si>
  <si>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</si>
  <si>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</si>
  <si>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</si>
  <si>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</si>
  <si>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</si>
  <si>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</si>
  <si>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</si>
  <si>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</si>
  <si>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</si>
  <si>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</si>
  <si>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</si>
  <si>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</si>
  <si>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</si>
  <si>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</si>
  <si>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</si>
  <si>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</si>
  <si>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</si>
  <si>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t>Pritom je važno pripaziti na izvore financiranja koji su razrađeni po stupcima, kao i na PROGRAMSKU KLASIFIKACIJU - programe i aktivnosti.</t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</si>
  <si>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</si>
  <si>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</si>
  <si>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</si>
  <si>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</si>
  <si>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</si>
  <si>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</si>
  <si>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</si>
  <si>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</si>
  <si>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</si>
  <si>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</si>
  <si>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>UPUTE ZA IZRADU PRIJEDLOGA 
FINANCIJSKOG PLANA USTANOVE
 ZA 2019. I PROJEKCIJE ZA 2020. I 2021. GODINU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</si>
  <si>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</si>
  <si>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</si>
  <si>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</si>
  <si>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</si>
  <si>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</si>
  <si>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</si>
  <si>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</si>
  <si>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</si>
  <si>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</si>
  <si>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</si>
  <si>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</si>
  <si>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</si>
  <si>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</si>
  <si>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t>FINANCIJSKI PLAN</t>
  </si>
  <si>
    <t xml:space="preserve"> ZA 2019. I PROJEKCIJA PLANA ZA 2020. I 2021. GODINU</t>
  </si>
  <si>
    <t>2021.</t>
  </si>
  <si>
    <t>K114002</t>
  </si>
  <si>
    <t>EnU projekti na županijskim objektima</t>
  </si>
  <si>
    <r>
      <t>Međunarodni projekti iz EU fondova</t>
    </r>
    <r>
      <rPr>
        <b/>
        <sz val="12"/>
        <color indexed="60"/>
        <rFont val="Calibri"/>
        <family val="2"/>
        <charset val="238"/>
      </rPr>
      <t>¹</t>
    </r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</si>
  <si>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</si>
  <si>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A121003</t>
  </si>
  <si>
    <t>Učeničko poduzetništvo</t>
  </si>
  <si>
    <t>A121016</t>
  </si>
  <si>
    <t>A121019</t>
  </si>
  <si>
    <t>Prehrana učenika</t>
  </si>
  <si>
    <t>Program: 1220</t>
  </si>
  <si>
    <t>ŽUPANIJSKA DODATNA KAPITALNA ULAGANJA U OBRAZOVANJU</t>
  </si>
  <si>
    <t>K122001</t>
  </si>
  <si>
    <t>Izgradnja objekata srednjih i osnovnih škola</t>
  </si>
  <si>
    <t>Pomoći inozemnim vladama</t>
  </si>
  <si>
    <t>A124002</t>
  </si>
  <si>
    <t>Smještaj učenika u učeničkim domovima</t>
  </si>
  <si>
    <t>A124003</t>
  </si>
  <si>
    <t>Srednja škola Maruševec</t>
  </si>
  <si>
    <t>PRVA GIMNAZIJA VARAŽDIN</t>
  </si>
  <si>
    <t>400-02/18-01/3</t>
  </si>
  <si>
    <t>2186-151-01-18-1</t>
  </si>
  <si>
    <t>JANJA BANIĆ, RAVNATELJICA</t>
  </si>
  <si>
    <t>JELENA KRALJIĆ, VOD.RAČUNOVODSTVA</t>
  </si>
  <si>
    <t xml:space="preserve">VARAŽDINU, </t>
  </si>
  <si>
    <t>MILADA ERHATIĆ</t>
  </si>
  <si>
    <t>PRVE GIMNAZIJE VARAŽDIN</t>
  </si>
  <si>
    <t>18.12.2018.</t>
  </si>
  <si>
    <t xml:space="preserve">        Temeljem odredbi članka 27 st. 2  Zakona o proračunu ("Narodne novine" broj 87/08, 136/12 i 15/15 ) te članka 58.  Statuta  Prve Gimnazije Varaždin,  Školski odbor  na sjednici održanoj dana  18.12.2018.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</si>
</sst>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9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60"/>
      <name val="Calibri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3" fillId="0" borderId="0"/>
  </cellStyleXfs>
  <cellXfs count="65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38" fillId="0" borderId="24" xfId="3" applyNumberFormat="1" applyFont="1" applyFill="1" applyBorder="1" applyAlignment="1">
      <alignment horizontal="center" vertical="center" wrapText="1"/>
    </xf>
    <xf numFmtId="4" fontId="38" fillId="0" borderId="25" xfId="3" applyNumberFormat="1" applyFont="1" applyFill="1" applyBorder="1" applyAlignment="1">
      <alignment horizontal="center" vertical="center" wrapText="1"/>
    </xf>
    <xf numFmtId="4" fontId="38" fillId="0" borderId="22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 applyProtection="1">
      <alignment vertical="center"/>
    </xf>
    <xf numFmtId="0" fontId="41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38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3" fillId="0" borderId="0" xfId="3" applyFont="1" applyFill="1" applyAlignment="1" applyProtection="1">
      <alignment vertical="center"/>
    </xf>
    <xf numFmtId="4" fontId="43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0" fillId="0" borderId="0" xfId="3" quotePrefix="1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left" vertical="center"/>
    </xf>
    <xf numFmtId="0" fontId="50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0" fillId="0" borderId="0" xfId="3" applyFont="1" applyFill="1" applyAlignment="1">
      <alignment vertical="top"/>
    </xf>
    <xf numFmtId="0" fontId="49" fillId="0" borderId="0" xfId="3" applyFont="1" applyFill="1" applyAlignment="1">
      <alignment horizontal="justify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49" fillId="0" borderId="0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right" vertical="center"/>
    </xf>
    <xf numFmtId="4" fontId="50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horizontal="right" vertical="center"/>
    </xf>
    <xf numFmtId="4" fontId="49" fillId="0" borderId="0" xfId="3" applyNumberFormat="1" applyFont="1" applyFill="1" applyBorder="1" applyAlignment="1" applyProtection="1">
      <alignment horizontal="right" vertical="center"/>
    </xf>
    <xf numFmtId="0" fontId="49" fillId="0" borderId="1" xfId="3" applyFont="1" applyFill="1" applyBorder="1" applyAlignment="1">
      <alignment horizontal="right" vertical="center"/>
    </xf>
    <xf numFmtId="4" fontId="49" fillId="0" borderId="1" xfId="3" applyNumberFormat="1" applyFont="1" applyFill="1" applyBorder="1" applyAlignment="1" applyProtection="1">
      <alignment horizontal="right" vertical="center"/>
    </xf>
    <xf numFmtId="0" fontId="54" fillId="2" borderId="4" xfId="3" applyFont="1" applyFill="1" applyBorder="1" applyAlignment="1">
      <alignment horizontal="right" vertical="center"/>
    </xf>
    <xf numFmtId="4" fontId="54" fillId="2" borderId="4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" fontId="49" fillId="0" borderId="0" xfId="3" applyNumberFormat="1" applyFont="1" applyFill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right" vertical="center"/>
    </xf>
    <xf numFmtId="0" fontId="54" fillId="0" borderId="0" xfId="3" applyFont="1" applyFill="1" applyBorder="1" applyAlignment="1">
      <alignment horizontal="left" vertical="center"/>
    </xf>
    <xf numFmtId="4" fontId="54" fillId="0" borderId="0" xfId="3" applyNumberFormat="1" applyFont="1" applyFill="1" applyBorder="1" applyAlignment="1">
      <alignment vertical="center"/>
    </xf>
    <xf numFmtId="0" fontId="50" fillId="2" borderId="4" xfId="3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8" fillId="0" borderId="26" xfId="3" applyNumberFormat="1" applyFont="1" applyFill="1" applyBorder="1" applyAlignment="1" applyProtection="1">
      <alignment horizontal="right" vertical="center" wrapText="1"/>
    </xf>
    <xf numFmtId="4" fontId="54" fillId="2" borderId="4" xfId="3" applyNumberFormat="1" applyFont="1" applyFill="1" applyBorder="1" applyAlignment="1" applyProtection="1">
      <alignment horizontal="right" vertical="center"/>
    </xf>
    <xf numFmtId="0" fontId="49" fillId="0" borderId="0" xfId="3" applyFont="1" applyFill="1" applyBorder="1" applyAlignment="1" applyProtection="1">
      <alignment horizontal="right" vertical="center"/>
    </xf>
    <xf numFmtId="0" fontId="49" fillId="0" borderId="0" xfId="3" applyFont="1" applyFill="1" applyAlignment="1" applyProtection="1">
      <alignment vertical="center"/>
    </xf>
    <xf numFmtId="4" fontId="49" fillId="0" borderId="0" xfId="3" applyNumberFormat="1" applyFont="1" applyFill="1" applyAlignment="1" applyProtection="1">
      <alignment vertical="center"/>
    </xf>
    <xf numFmtId="4" fontId="49" fillId="0" borderId="0" xfId="3" applyNumberFormat="1" applyFont="1" applyFill="1" applyBorder="1" applyAlignment="1" applyProtection="1">
      <alignment vertical="center"/>
    </xf>
    <xf numFmtId="0" fontId="49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49" fillId="0" borderId="0" xfId="4" applyNumberFormat="1" applyFont="1" applyFill="1" applyBorder="1" applyAlignment="1" applyProtection="1">
      <alignment horizontal="left" vertical="center"/>
    </xf>
    <xf numFmtId="164" fontId="49" fillId="0" borderId="0" xfId="4" applyNumberFormat="1" applyFont="1" applyFill="1" applyBorder="1" applyAlignment="1" applyProtection="1">
      <alignment vertical="center"/>
    </xf>
    <xf numFmtId="0" fontId="49" fillId="0" borderId="0" xfId="4" applyFont="1" applyFill="1" applyBorder="1" applyAlignment="1" applyProtection="1">
      <alignment horizontal="left" vertical="center" wrapText="1"/>
    </xf>
    <xf numFmtId="0" fontId="49" fillId="0" borderId="0" xfId="4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</xf>
    <xf numFmtId="0" fontId="49" fillId="0" borderId="0" xfId="4" applyFont="1" applyBorder="1" applyAlignment="1" applyProtection="1">
      <alignment vertical="center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2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4" fontId="41" fillId="0" borderId="0" xfId="3" applyNumberFormat="1" applyFont="1" applyFill="1" applyAlignment="1" applyProtection="1">
      <alignment vertical="center"/>
    </xf>
    <xf numFmtId="0" fontId="43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1" fillId="0" borderId="1" xfId="3" applyFont="1" applyFill="1" applyBorder="1" applyAlignment="1" applyProtection="1">
      <alignment vertical="center"/>
    </xf>
    <xf numFmtId="4" fontId="41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5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58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1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8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0" fillId="0" borderId="6" xfId="3" applyNumberFormat="1" applyFont="1" applyFill="1" applyBorder="1" applyAlignment="1" applyProtection="1">
      <alignment horizontal="right" vertical="center"/>
      <protection locked="0"/>
    </xf>
    <xf numFmtId="4" fontId="60" fillId="0" borderId="8" xfId="3" applyNumberFormat="1" applyFont="1" applyFill="1" applyBorder="1" applyAlignment="1" applyProtection="1">
      <alignment horizontal="right" vertical="center"/>
      <protection locked="0"/>
    </xf>
    <xf numFmtId="4" fontId="60" fillId="0" borderId="16" xfId="3" applyNumberFormat="1" applyFont="1" applyFill="1" applyBorder="1" applyAlignment="1" applyProtection="1">
      <alignment horizontal="right" vertical="center"/>
      <protection locked="0"/>
    </xf>
    <xf numFmtId="4" fontId="60" fillId="0" borderId="7" xfId="3" applyNumberFormat="1" applyFont="1" applyFill="1" applyBorder="1" applyAlignment="1" applyProtection="1">
      <alignment horizontal="right" vertical="center"/>
      <protection locked="0"/>
    </xf>
    <xf numFmtId="4" fontId="60" fillId="0" borderId="10" xfId="3" applyNumberFormat="1" applyFont="1" applyFill="1" applyBorder="1" applyAlignment="1" applyProtection="1">
      <alignment horizontal="right" vertical="center"/>
      <protection locked="0"/>
    </xf>
    <xf numFmtId="4" fontId="60" fillId="0" borderId="0" xfId="3" applyNumberFormat="1" applyFont="1" applyFill="1" applyBorder="1" applyAlignment="1" applyProtection="1">
      <alignment horizontal="right" vertical="center"/>
      <protection locked="0"/>
    </xf>
    <xf numFmtId="4" fontId="60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1" fillId="0" borderId="9" xfId="3" applyNumberFormat="1" applyFont="1" applyFill="1" applyBorder="1" applyAlignment="1" applyProtection="1">
      <alignment horizontal="right" vertical="center"/>
    </xf>
    <xf numFmtId="4" fontId="61" fillId="0" borderId="5" xfId="3" applyNumberFormat="1" applyFont="1" applyFill="1" applyBorder="1" applyAlignment="1" applyProtection="1">
      <alignment horizontal="right" vertical="center"/>
    </xf>
    <xf numFmtId="0" fontId="62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horizontal="right" vertical="center"/>
    </xf>
    <xf numFmtId="0" fontId="41" fillId="0" borderId="0" xfId="3" applyFont="1" applyFill="1" applyAlignment="1">
      <alignment vertical="center"/>
    </xf>
    <xf numFmtId="4" fontId="41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38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38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1" fillId="0" borderId="10" xfId="3" applyNumberFormat="1" applyFont="1" applyFill="1" applyBorder="1" applyAlignment="1" applyProtection="1">
      <alignment horizontal="right" vertical="center"/>
    </xf>
    <xf numFmtId="4" fontId="61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3" fillId="0" borderId="10" xfId="3" applyFont="1" applyFill="1" applyBorder="1" applyAlignment="1" applyProtection="1">
      <alignment horizontal="right" vertical="center" wrapText="1"/>
    </xf>
    <xf numFmtId="0" fontId="63" fillId="0" borderId="0" xfId="3" applyFont="1" applyFill="1" applyBorder="1" applyAlignment="1" applyProtection="1">
      <alignment horizontal="right" vertical="center" wrapText="1"/>
    </xf>
    <xf numFmtId="0" fontId="63" fillId="0" borderId="0" xfId="3" applyFont="1" applyFill="1" applyBorder="1" applyAlignment="1" applyProtection="1">
      <alignment vertical="center"/>
    </xf>
    <xf numFmtId="0" fontId="64" fillId="0" borderId="0" xfId="3" applyFont="1" applyFill="1" applyBorder="1" applyAlignment="1" applyProtection="1">
      <alignment vertical="center" wrapText="1"/>
    </xf>
    <xf numFmtId="0" fontId="66" fillId="0" borderId="0" xfId="3" applyFont="1" applyFill="1" applyBorder="1" applyAlignment="1" applyProtection="1">
      <alignment vertical="center"/>
    </xf>
    <xf numFmtId="0" fontId="63" fillId="0" borderId="10" xfId="3" applyFont="1" applyFill="1" applyBorder="1" applyAlignment="1">
      <alignment vertical="center"/>
    </xf>
    <xf numFmtId="0" fontId="63" fillId="0" borderId="0" xfId="3" applyFont="1" applyFill="1" applyBorder="1" applyAlignment="1">
      <alignment vertical="center" wrapText="1"/>
    </xf>
    <xf numFmtId="0" fontId="63" fillId="0" borderId="0" xfId="3" applyFont="1" applyFill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7" fillId="0" borderId="0" xfId="3" applyFont="1" applyFill="1" applyBorder="1" applyAlignment="1" applyProtection="1">
      <alignment horizontal="left" vertical="center"/>
    </xf>
    <xf numFmtId="0" fontId="66" fillId="0" borderId="0" xfId="3" applyFont="1" applyFill="1" applyAlignment="1" applyProtection="1">
      <alignment vertical="center"/>
    </xf>
    <xf numFmtId="0" fontId="63" fillId="0" borderId="0" xfId="3" applyFont="1" applyFill="1" applyAlignment="1" applyProtection="1">
      <alignment vertical="center"/>
    </xf>
    <xf numFmtId="0" fontId="63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38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7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38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2" fillId="0" borderId="0" xfId="3" applyFont="1" applyFill="1" applyAlignment="1" applyProtection="1">
      <alignment vertical="center"/>
    </xf>
    <xf numFmtId="0" fontId="68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0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0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48" fillId="0" borderId="24" xfId="3" applyNumberFormat="1" applyFont="1" applyFill="1" applyBorder="1" applyAlignment="1" applyProtection="1">
      <alignment horizontal="center" vertical="center" wrapText="1"/>
    </xf>
    <xf numFmtId="4" fontId="57" fillId="0" borderId="59" xfId="3" applyNumberFormat="1" applyFont="1" applyFill="1" applyBorder="1" applyAlignment="1" applyProtection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48" fillId="0" borderId="25" xfId="3" applyNumberFormat="1" applyFont="1" applyFill="1" applyBorder="1" applyAlignment="1" applyProtection="1">
      <alignment horizontal="center" vertical="center" wrapText="1"/>
    </xf>
    <xf numFmtId="4" fontId="48" fillId="0" borderId="12" xfId="3" applyNumberFormat="1" applyFont="1" applyFill="1" applyBorder="1" applyAlignment="1" applyProtection="1">
      <alignment horizontal="center" vertical="center" wrapText="1"/>
    </xf>
    <xf numFmtId="4" fontId="48" fillId="0" borderId="44" xfId="3" applyNumberFormat="1" applyFont="1" applyFill="1" applyBorder="1" applyAlignment="1" applyProtection="1">
      <alignment horizontal="center" vertical="center" wrapText="1"/>
    </xf>
    <xf numFmtId="4" fontId="48" fillId="0" borderId="59" xfId="3" applyNumberFormat="1" applyFont="1" applyFill="1" applyBorder="1" applyAlignment="1" applyProtection="1">
      <alignment horizontal="center" vertical="center" wrapText="1"/>
    </xf>
    <xf numFmtId="4" fontId="48" fillId="0" borderId="22" xfId="3" applyNumberFormat="1" applyFont="1" applyFill="1" applyBorder="1" applyAlignment="1" applyProtection="1">
      <alignment horizontal="center" vertical="center" wrapText="1"/>
    </xf>
    <xf numFmtId="4" fontId="48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0" fillId="0" borderId="6" xfId="3" applyNumberFormat="1" applyFont="1" applyFill="1" applyBorder="1" applyAlignment="1" applyProtection="1">
      <alignment horizontal="right" vertical="center"/>
    </xf>
    <xf numFmtId="4" fontId="60" fillId="0" borderId="0" xfId="3" applyNumberFormat="1" applyFont="1" applyFill="1" applyBorder="1" applyAlignment="1" applyProtection="1">
      <alignment horizontal="right" vertical="center"/>
    </xf>
    <xf numFmtId="4" fontId="60" fillId="0" borderId="8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</xf>
    <xf numFmtId="4" fontId="60" fillId="0" borderId="16" xfId="3" applyNumberFormat="1" applyFont="1" applyFill="1" applyBorder="1" applyAlignment="1" applyProtection="1">
      <alignment horizontal="right" vertical="center"/>
    </xf>
    <xf numFmtId="4" fontId="60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0" fillId="0" borderId="11" xfId="3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 vertical="center" wrapText="1"/>
    </xf>
    <xf numFmtId="4" fontId="60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48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0" fillId="0" borderId="60" xfId="3" applyNumberFormat="1" applyFont="1" applyFill="1" applyBorder="1" applyAlignment="1" applyProtection="1">
      <alignment horizontal="right" vertical="center"/>
      <protection locked="0"/>
    </xf>
    <xf numFmtId="0" fontId="63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5" fillId="0" borderId="0" xfId="0" applyNumberFormat="1" applyFont="1" applyAlignment="1">
      <alignment horizontal="justify" vertical="justify" wrapText="1" readingOrder="1"/>
    </xf>
    <xf numFmtId="49" fontId="25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5" fillId="7" borderId="0" xfId="0" applyNumberFormat="1" applyFont="1" applyFill="1" applyAlignment="1">
      <alignment horizontal="justify" vertical="justify" wrapText="1" readingOrder="1"/>
    </xf>
    <xf numFmtId="49" fontId="25" fillId="7" borderId="0" xfId="0" applyNumberFormat="1" applyFont="1" applyFill="1" applyAlignment="1">
      <alignment horizontal="justify" vertical="justify" wrapText="1" readingOrder="1"/>
    </xf>
    <xf numFmtId="49" fontId="36" fillId="7" borderId="0" xfId="0" applyNumberFormat="1" applyFont="1" applyFill="1" applyAlignment="1">
      <alignment horizontal="justify" vertical="justify" wrapText="1" readingOrder="1"/>
    </xf>
    <xf numFmtId="49" fontId="25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29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0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vertical="justify" wrapText="1" readingOrder="1"/>
    </xf>
    <xf numFmtId="0" fontId="34" fillId="0" borderId="0" xfId="0" applyFont="1" applyAlignment="1">
      <alignment horizontal="justify" vertical="justify" wrapText="1" readingOrder="1"/>
    </xf>
    <xf numFmtId="0" fontId="25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77" fillId="0" borderId="10" xfId="3" applyFont="1" applyFill="1" applyBorder="1" applyAlignment="1" applyProtection="1">
      <alignment horizontal="right" vertical="center" wrapText="1"/>
    </xf>
    <xf numFmtId="0" fontId="77" fillId="0" borderId="0" xfId="3" applyFont="1" applyFill="1" applyBorder="1" applyAlignment="1" applyProtection="1">
      <alignment horizontal="right" vertical="center" wrapText="1"/>
    </xf>
    <xf numFmtId="4" fontId="77" fillId="0" borderId="5" xfId="3" applyNumberFormat="1" applyFont="1" applyFill="1" applyBorder="1" applyAlignment="1" applyProtection="1">
      <alignment horizontal="right" vertical="center"/>
    </xf>
    <xf numFmtId="4" fontId="78" fillId="0" borderId="6" xfId="3" applyNumberFormat="1" applyFont="1" applyFill="1" applyBorder="1" applyAlignment="1" applyProtection="1">
      <alignment horizontal="right" vertical="center"/>
      <protection locked="0"/>
    </xf>
    <xf numFmtId="4" fontId="78" fillId="0" borderId="0" xfId="3" applyNumberFormat="1" applyFont="1" applyFill="1" applyBorder="1" applyAlignment="1" applyProtection="1">
      <alignment horizontal="right" vertical="center"/>
      <protection locked="0"/>
    </xf>
    <xf numFmtId="4" fontId="78" fillId="0" borderId="7" xfId="3" applyNumberFormat="1" applyFont="1" applyFill="1" applyBorder="1" applyAlignment="1" applyProtection="1">
      <alignment horizontal="right" vertical="center"/>
      <protection locked="0"/>
    </xf>
    <xf numFmtId="4" fontId="78" fillId="0" borderId="8" xfId="3" applyNumberFormat="1" applyFont="1" applyFill="1" applyBorder="1" applyAlignment="1" applyProtection="1">
      <alignment horizontal="right" vertical="center"/>
      <protection locked="0"/>
    </xf>
    <xf numFmtId="4" fontId="79" fillId="0" borderId="0" xfId="3" applyNumberFormat="1" applyFont="1" applyFill="1" applyAlignment="1" applyProtection="1">
      <alignment horizontal="center" vertical="center" wrapText="1"/>
    </xf>
    <xf numFmtId="0" fontId="80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78" fillId="0" borderId="6" xfId="3" applyNumberFormat="1" applyFont="1" applyFill="1" applyBorder="1" applyAlignment="1" applyProtection="1">
      <alignment horizontal="right" vertical="center"/>
    </xf>
    <xf numFmtId="4" fontId="78" fillId="0" borderId="0" xfId="3" applyNumberFormat="1" applyFont="1" applyFill="1" applyBorder="1" applyAlignment="1" applyProtection="1">
      <alignment horizontal="right" vertical="center"/>
    </xf>
    <xf numFmtId="4" fontId="78" fillId="0" borderId="11" xfId="3" applyNumberFormat="1" applyFont="1" applyFill="1" applyBorder="1" applyAlignment="1" applyProtection="1">
      <alignment horizontal="right" vertical="center"/>
    </xf>
    <xf numFmtId="4" fontId="78" fillId="0" borderId="54" xfId="3" applyNumberFormat="1" applyFont="1" applyFill="1" applyBorder="1" applyAlignment="1" applyProtection="1">
      <alignment horizontal="right" vertical="center"/>
    </xf>
    <xf numFmtId="4" fontId="78" fillId="0" borderId="16" xfId="3" applyNumberFormat="1" applyFont="1" applyFill="1" applyBorder="1" applyAlignment="1" applyProtection="1">
      <alignment horizontal="right" vertical="center"/>
    </xf>
    <xf numFmtId="4" fontId="78" fillId="0" borderId="7" xfId="3" applyNumberFormat="1" applyFont="1" applyFill="1" applyBorder="1" applyAlignment="1" applyProtection="1">
      <alignment horizontal="right" vertical="center"/>
    </xf>
    <xf numFmtId="4" fontId="78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78" fillId="0" borderId="10" xfId="3" applyNumberFormat="1" applyFont="1" applyFill="1" applyBorder="1" applyAlignment="1" applyProtection="1">
      <alignment horizontal="right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40" fillId="0" borderId="0" xfId="3" applyFont="1" applyFill="1" applyBorder="1" applyAlignment="1" applyProtection="1">
      <alignment vertical="center"/>
    </xf>
    <xf numFmtId="0" fontId="66" fillId="0" borderId="9" xfId="3" applyFont="1" applyFill="1" applyBorder="1" applyAlignment="1">
      <alignment vertical="center" wrapText="1"/>
    </xf>
    <xf numFmtId="0" fontId="93" fillId="0" borderId="0" xfId="3" applyFont="1" applyFill="1" applyAlignment="1">
      <alignment vertical="center" wrapText="1"/>
    </xf>
    <xf numFmtId="0" fontId="93" fillId="0" borderId="0" xfId="3" applyFont="1" applyFill="1" applyAlignment="1">
      <alignment vertical="center"/>
    </xf>
    <xf numFmtId="164" fontId="49" fillId="0" borderId="0" xfId="4" applyNumberFormat="1" applyFont="1" applyFill="1" applyBorder="1" applyAlignment="1" applyProtection="1">
      <alignment horizontal="center" vertical="center"/>
    </xf>
    <xf numFmtId="0" fontId="54" fillId="2" borderId="4" xfId="3" applyFont="1" applyFill="1" applyBorder="1" applyAlignment="1">
      <alignment horizontal="left" vertical="center"/>
    </xf>
    <xf numFmtId="0" fontId="50" fillId="0" borderId="0" xfId="3" applyFont="1" applyFill="1" applyAlignment="1">
      <alignment horizontal="lef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1" xfId="3" applyFont="1" applyFill="1" applyBorder="1" applyAlignment="1">
      <alignment horizontal="left" vertical="center"/>
    </xf>
    <xf numFmtId="0" fontId="54" fillId="2" borderId="4" xfId="3" applyFont="1" applyFill="1" applyBorder="1" applyAlignment="1">
      <alignment horizontal="left" vertical="center" wrapText="1"/>
    </xf>
    <xf numFmtId="0" fontId="50" fillId="0" borderId="0" xfId="3" applyFont="1" applyFill="1" applyAlignment="1">
      <alignment horizontal="center" vertical="center"/>
    </xf>
    <xf numFmtId="0" fontId="4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Alignment="1" applyProtection="1">
      <alignment horizontal="center" vertical="center" wrapText="1"/>
      <protection locked="0"/>
    </xf>
    <xf numFmtId="0" fontId="50" fillId="0" borderId="0" xfId="3" applyFont="1" applyFill="1" applyAlignment="1" applyProtection="1">
      <alignment horizontal="center" vertical="top" wrapText="1"/>
    </xf>
    <xf numFmtId="0" fontId="49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0" fillId="0" borderId="0" xfId="4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9" fillId="0" borderId="1" xfId="4" applyNumberFormat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  <protection locked="0"/>
    </xf>
    <xf numFmtId="0" fontId="50" fillId="0" borderId="0" xfId="3" applyFont="1" applyFill="1" applyBorder="1" applyAlignment="1" applyProtection="1">
      <alignment horizontal="center" vertical="center" wrapText="1"/>
    </xf>
    <xf numFmtId="0" fontId="50" fillId="0" borderId="0" xfId="4" applyNumberFormat="1" applyFont="1" applyFill="1" applyBorder="1" applyAlignment="1" applyProtection="1">
      <alignment horizontal="center" vertical="center"/>
      <protection locked="0"/>
    </xf>
    <xf numFmtId="0" fontId="50" fillId="0" borderId="0" xfId="4" applyNumberFormat="1" applyFont="1" applyFill="1" applyBorder="1" applyAlignment="1" applyProtection="1">
      <alignment horizontal="center" vertical="center"/>
    </xf>
    <xf numFmtId="4" fontId="57" fillId="0" borderId="47" xfId="3" applyNumberFormat="1" applyFont="1" applyFill="1" applyBorder="1" applyAlignment="1" applyProtection="1">
      <alignment horizontal="center" vertical="center" wrapText="1"/>
    </xf>
    <xf numFmtId="4" fontId="57" fillId="0" borderId="46" xfId="3" applyNumberFormat="1" applyFont="1" applyFill="1" applyBorder="1" applyAlignment="1" applyProtection="1">
      <alignment horizontal="center" vertical="center" wrapText="1"/>
    </xf>
    <xf numFmtId="4" fontId="57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6" fillId="0" borderId="45" xfId="3" applyFont="1" applyFill="1" applyBorder="1" applyAlignment="1" applyProtection="1">
      <alignment horizontal="center" vertical="center" wrapText="1"/>
    </xf>
    <xf numFmtId="0" fontId="56" fillId="0" borderId="22" xfId="3" applyFont="1" applyFill="1" applyBorder="1" applyAlignment="1" applyProtection="1">
      <alignment horizontal="center" vertical="center" wrapText="1"/>
    </xf>
    <xf numFmtId="0" fontId="56" fillId="0" borderId="23" xfId="3" applyFont="1" applyFill="1" applyBorder="1" applyAlignment="1" applyProtection="1">
      <alignment horizontal="center" vertical="center" wrapText="1"/>
    </xf>
    <xf numFmtId="0" fontId="37" fillId="0" borderId="45" xfId="3" applyFont="1" applyFill="1" applyBorder="1" applyAlignment="1" applyProtection="1">
      <alignment horizontal="center" vertical="center" wrapText="1"/>
    </xf>
    <xf numFmtId="0" fontId="37" fillId="0" borderId="22" xfId="3" applyFont="1" applyFill="1" applyBorder="1" applyAlignment="1" applyProtection="1">
      <alignment horizontal="center" vertical="center" wrapText="1"/>
    </xf>
    <xf numFmtId="0" fontId="37" fillId="0" borderId="23" xfId="3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4" fillId="0" borderId="0" xfId="0" applyFont="1" applyBorder="1" applyAlignment="1" applyProtection="1">
      <alignment horizontal="right" vertical="center" wrapText="1"/>
    </xf>
    <xf numFmtId="0" fontId="77" fillId="0" borderId="0" xfId="3" applyFont="1" applyFill="1" applyBorder="1" applyAlignment="1" applyProtection="1">
      <alignment horizontal="left" vertical="center" wrapText="1"/>
    </xf>
    <xf numFmtId="0" fontId="7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66" fillId="0" borderId="0" xfId="3" applyFont="1" applyFill="1" applyBorder="1" applyAlignment="1">
      <alignment horizontal="left" vertical="center" wrapText="1"/>
    </xf>
    <xf numFmtId="0" fontId="66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4" fontId="57" fillId="0" borderId="47" xfId="3" applyNumberFormat="1" applyFont="1" applyFill="1" applyBorder="1" applyAlignment="1">
      <alignment horizontal="center" vertical="center" wrapText="1"/>
    </xf>
    <xf numFmtId="4" fontId="57" fillId="0" borderId="46" xfId="3" applyNumberFormat="1" applyFont="1" applyFill="1" applyBorder="1" applyAlignment="1">
      <alignment horizontal="center" vertical="center" wrapText="1"/>
    </xf>
    <xf numFmtId="4" fontId="57" fillId="0" borderId="48" xfId="3" applyNumberFormat="1" applyFont="1" applyFill="1" applyBorder="1" applyAlignment="1">
      <alignment horizontal="center" vertical="center" wrapText="1"/>
    </xf>
    <xf numFmtId="0" fontId="64" fillId="0" borderId="0" xfId="3" applyFont="1" applyFill="1" applyBorder="1" applyAlignment="1" applyProtection="1">
      <alignment horizontal="left" vertical="center" wrapText="1"/>
    </xf>
    <xf numFmtId="0" fontId="64" fillId="0" borderId="9" xfId="3" applyFont="1" applyFill="1" applyBorder="1" applyAlignment="1" applyProtection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7" fillId="0" borderId="22" xfId="3" applyFont="1" applyFill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6" fillId="0" borderId="45" xfId="3" applyFont="1" applyFill="1" applyBorder="1" applyAlignment="1">
      <alignment horizontal="center" vertical="center" wrapText="1"/>
    </xf>
    <xf numFmtId="0" fontId="56" fillId="0" borderId="22" xfId="3" applyFont="1" applyFill="1" applyBorder="1" applyAlignment="1">
      <alignment horizontal="center" vertical="center" wrapText="1"/>
    </xf>
    <xf numFmtId="0" fontId="56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3"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showGridLines="0" zoomScale="80" zoomScaleNormal="80" zoomScaleSheetLayoutView="100" workbookViewId="0">
      <selection activeCell="C11" sqref="C11"/>
    </sheetView>
  </sheetViews>
  <sheetFormatPr defaultColWidth="8.85546875" defaultRowHeight="15" x14ac:dyDescent="0.25"/>
  <cols>
    <col min="1" max="1" width="118.7109375" style="460" customWidth="1"/>
    <col min="2" max="256" width="8.85546875" style="437"/>
    <col min="257" max="257" width="118.7109375" style="437" customWidth="1"/>
    <col min="258" max="512" width="8.85546875" style="437"/>
    <col min="513" max="513" width="118.7109375" style="437" customWidth="1"/>
    <col min="514" max="768" width="8.85546875" style="437"/>
    <col min="769" max="769" width="118.7109375" style="437" customWidth="1"/>
    <col min="770" max="1024" width="8.85546875" style="437"/>
    <col min="1025" max="1025" width="118.7109375" style="437" customWidth="1"/>
    <col min="1026" max="1280" width="8.85546875" style="437"/>
    <col min="1281" max="1281" width="118.7109375" style="437" customWidth="1"/>
    <col min="1282" max="1536" width="8.85546875" style="437"/>
    <col min="1537" max="1537" width="118.7109375" style="437" customWidth="1"/>
    <col min="1538" max="1792" width="8.85546875" style="437"/>
    <col min="1793" max="1793" width="118.7109375" style="437" customWidth="1"/>
    <col min="1794" max="2048" width="8.85546875" style="437"/>
    <col min="2049" max="2049" width="118.7109375" style="437" customWidth="1"/>
    <col min="2050" max="2304" width="8.85546875" style="437"/>
    <col min="2305" max="2305" width="118.7109375" style="437" customWidth="1"/>
    <col min="2306" max="2560" width="8.85546875" style="437"/>
    <col min="2561" max="2561" width="118.7109375" style="437" customWidth="1"/>
    <col min="2562" max="2816" width="8.85546875" style="437"/>
    <col min="2817" max="2817" width="118.7109375" style="437" customWidth="1"/>
    <col min="2818" max="3072" width="8.85546875" style="437"/>
    <col min="3073" max="3073" width="118.7109375" style="437" customWidth="1"/>
    <col min="3074" max="3328" width="8.85546875" style="437"/>
    <col min="3329" max="3329" width="118.7109375" style="437" customWidth="1"/>
    <col min="3330" max="3584" width="8.85546875" style="437"/>
    <col min="3585" max="3585" width="118.7109375" style="437" customWidth="1"/>
    <col min="3586" max="3840" width="8.85546875" style="437"/>
    <col min="3841" max="3841" width="118.7109375" style="437" customWidth="1"/>
    <col min="3842" max="4096" width="8.85546875" style="437"/>
    <col min="4097" max="4097" width="118.7109375" style="437" customWidth="1"/>
    <col min="4098" max="4352" width="8.85546875" style="437"/>
    <col min="4353" max="4353" width="118.7109375" style="437" customWidth="1"/>
    <col min="4354" max="4608" width="8.85546875" style="437"/>
    <col min="4609" max="4609" width="118.7109375" style="437" customWidth="1"/>
    <col min="4610" max="4864" width="8.85546875" style="437"/>
    <col min="4865" max="4865" width="118.7109375" style="437" customWidth="1"/>
    <col min="4866" max="5120" width="8.85546875" style="437"/>
    <col min="5121" max="5121" width="118.7109375" style="437" customWidth="1"/>
    <col min="5122" max="5376" width="8.85546875" style="437"/>
    <col min="5377" max="5377" width="118.7109375" style="437" customWidth="1"/>
    <col min="5378" max="5632" width="8.85546875" style="437"/>
    <col min="5633" max="5633" width="118.7109375" style="437" customWidth="1"/>
    <col min="5634" max="5888" width="8.85546875" style="437"/>
    <col min="5889" max="5889" width="118.7109375" style="437" customWidth="1"/>
    <col min="5890" max="6144" width="8.85546875" style="437"/>
    <col min="6145" max="6145" width="118.7109375" style="437" customWidth="1"/>
    <col min="6146" max="6400" width="8.85546875" style="437"/>
    <col min="6401" max="6401" width="118.7109375" style="437" customWidth="1"/>
    <col min="6402" max="6656" width="8.85546875" style="437"/>
    <col min="6657" max="6657" width="118.7109375" style="437" customWidth="1"/>
    <col min="6658" max="6912" width="8.85546875" style="437"/>
    <col min="6913" max="6913" width="118.7109375" style="437" customWidth="1"/>
    <col min="6914" max="7168" width="8.85546875" style="437"/>
    <col min="7169" max="7169" width="118.7109375" style="437" customWidth="1"/>
    <col min="7170" max="7424" width="8.85546875" style="437"/>
    <col min="7425" max="7425" width="118.7109375" style="437" customWidth="1"/>
    <col min="7426" max="7680" width="8.85546875" style="437"/>
    <col min="7681" max="7681" width="118.7109375" style="437" customWidth="1"/>
    <col min="7682" max="7936" width="8.85546875" style="437"/>
    <col min="7937" max="7937" width="118.7109375" style="437" customWidth="1"/>
    <col min="7938" max="8192" width="8.85546875" style="437"/>
    <col min="8193" max="8193" width="118.7109375" style="437" customWidth="1"/>
    <col min="8194" max="8448" width="8.85546875" style="437"/>
    <col min="8449" max="8449" width="118.7109375" style="437" customWidth="1"/>
    <col min="8450" max="8704" width="8.85546875" style="437"/>
    <col min="8705" max="8705" width="118.7109375" style="437" customWidth="1"/>
    <col min="8706" max="8960" width="8.85546875" style="437"/>
    <col min="8961" max="8961" width="118.7109375" style="437" customWidth="1"/>
    <col min="8962" max="9216" width="8.85546875" style="437"/>
    <col min="9217" max="9217" width="118.7109375" style="437" customWidth="1"/>
    <col min="9218" max="9472" width="8.85546875" style="437"/>
    <col min="9473" max="9473" width="118.7109375" style="437" customWidth="1"/>
    <col min="9474" max="9728" width="8.85546875" style="437"/>
    <col min="9729" max="9729" width="118.7109375" style="437" customWidth="1"/>
    <col min="9730" max="9984" width="8.85546875" style="437"/>
    <col min="9985" max="9985" width="118.7109375" style="437" customWidth="1"/>
    <col min="9986" max="10240" width="8.85546875" style="437"/>
    <col min="10241" max="10241" width="118.7109375" style="437" customWidth="1"/>
    <col min="10242" max="10496" width="8.85546875" style="437"/>
    <col min="10497" max="10497" width="118.7109375" style="437" customWidth="1"/>
    <col min="10498" max="10752" width="8.85546875" style="437"/>
    <col min="10753" max="10753" width="118.7109375" style="437" customWidth="1"/>
    <col min="10754" max="11008" width="8.85546875" style="437"/>
    <col min="11009" max="11009" width="118.7109375" style="437" customWidth="1"/>
    <col min="11010" max="11264" width="8.85546875" style="437"/>
    <col min="11265" max="11265" width="118.7109375" style="437" customWidth="1"/>
    <col min="11266" max="11520" width="8.85546875" style="437"/>
    <col min="11521" max="11521" width="118.7109375" style="437" customWidth="1"/>
    <col min="11522" max="11776" width="8.85546875" style="437"/>
    <col min="11777" max="11777" width="118.7109375" style="437" customWidth="1"/>
    <col min="11778" max="12032" width="8.85546875" style="437"/>
    <col min="12033" max="12033" width="118.7109375" style="437" customWidth="1"/>
    <col min="12034" max="12288" width="8.85546875" style="437"/>
    <col min="12289" max="12289" width="118.7109375" style="437" customWidth="1"/>
    <col min="12290" max="12544" width="8.85546875" style="437"/>
    <col min="12545" max="12545" width="118.7109375" style="437" customWidth="1"/>
    <col min="12546" max="12800" width="8.85546875" style="437"/>
    <col min="12801" max="12801" width="118.7109375" style="437" customWidth="1"/>
    <col min="12802" max="13056" width="8.85546875" style="437"/>
    <col min="13057" max="13057" width="118.7109375" style="437" customWidth="1"/>
    <col min="13058" max="13312" width="8.85546875" style="437"/>
    <col min="13313" max="13313" width="118.7109375" style="437" customWidth="1"/>
    <col min="13314" max="13568" width="8.85546875" style="437"/>
    <col min="13569" max="13569" width="118.7109375" style="437" customWidth="1"/>
    <col min="13570" max="13824" width="8.85546875" style="437"/>
    <col min="13825" max="13825" width="118.7109375" style="437" customWidth="1"/>
    <col min="13826" max="14080" width="8.85546875" style="437"/>
    <col min="14081" max="14081" width="118.7109375" style="437" customWidth="1"/>
    <col min="14082" max="14336" width="8.85546875" style="437"/>
    <col min="14337" max="14337" width="118.7109375" style="437" customWidth="1"/>
    <col min="14338" max="14592" width="8.85546875" style="437"/>
    <col min="14593" max="14593" width="118.7109375" style="437" customWidth="1"/>
    <col min="14594" max="14848" width="8.85546875" style="437"/>
    <col min="14849" max="14849" width="118.7109375" style="437" customWidth="1"/>
    <col min="14850" max="15104" width="8.85546875" style="437"/>
    <col min="15105" max="15105" width="118.7109375" style="437" customWidth="1"/>
    <col min="15106" max="15360" width="8.85546875" style="437"/>
    <col min="15361" max="15361" width="118.7109375" style="437" customWidth="1"/>
    <col min="15362" max="15616" width="8.85546875" style="437"/>
    <col min="15617" max="15617" width="118.7109375" style="437" customWidth="1"/>
    <col min="15618" max="15872" width="8.85546875" style="437"/>
    <col min="15873" max="15873" width="118.7109375" style="437" customWidth="1"/>
    <col min="15874" max="16128" width="8.85546875" style="437"/>
    <col min="16129" max="16129" width="118.7109375" style="437" customWidth="1"/>
    <col min="16130" max="16384" width="8.85546875" style="437"/>
  </cols>
  <sheetData>
    <row r="1" spans="1:2" ht="66.75" customHeight="1" x14ac:dyDescent="0.25">
      <c r="A1" s="435" t="s">
        <v>280</v>
      </c>
      <c r="B1" s="436"/>
    </row>
    <row r="2" spans="1:2" ht="35.450000000000003" customHeight="1" x14ac:dyDescent="0.25">
      <c r="A2" s="435"/>
      <c r="B2" s="436"/>
    </row>
    <row r="3" spans="1:2" s="439" customFormat="1" x14ac:dyDescent="0.25">
      <c r="A3" s="438" t="s">
        <v>79</v>
      </c>
    </row>
    <row r="4" spans="1:2" ht="6" customHeight="1" x14ac:dyDescent="0.25">
      <c r="A4" s="440"/>
    </row>
    <row r="5" spans="1:2" ht="45" x14ac:dyDescent="0.25">
      <c r="A5" s="441" t="s">
        <v>281</v>
      </c>
    </row>
    <row r="6" spans="1:2" s="443" customFormat="1" ht="6" customHeight="1" x14ac:dyDescent="0.25">
      <c r="A6" s="442"/>
    </row>
    <row r="7" spans="1:2" ht="30" x14ac:dyDescent="0.25">
      <c r="A7" s="441" t="s">
        <v>268</v>
      </c>
    </row>
    <row r="8" spans="1:2" s="443" customFormat="1" ht="6" customHeight="1" x14ac:dyDescent="0.25">
      <c r="A8" s="442"/>
    </row>
    <row r="9" spans="1:2" ht="139.9" customHeight="1" x14ac:dyDescent="0.25">
      <c r="A9" s="444" t="s">
        <v>282</v>
      </c>
    </row>
    <row r="10" spans="1:2" x14ac:dyDescent="0.25">
      <c r="A10" s="441"/>
    </row>
    <row r="11" spans="1:2" ht="30.75" x14ac:dyDescent="0.25">
      <c r="A11" s="445" t="s">
        <v>283</v>
      </c>
    </row>
    <row r="12" spans="1:2" ht="6" customHeight="1" x14ac:dyDescent="0.25">
      <c r="A12" s="445"/>
    </row>
    <row r="13" spans="1:2" ht="30" x14ac:dyDescent="0.25">
      <c r="A13" s="446" t="s">
        <v>267</v>
      </c>
    </row>
    <row r="14" spans="1:2" ht="35.450000000000003" customHeight="1" x14ac:dyDescent="0.25">
      <c r="A14" s="447"/>
    </row>
    <row r="15" spans="1:2" s="439" customFormat="1" ht="15.75" x14ac:dyDescent="0.25">
      <c r="A15" s="448" t="s">
        <v>76</v>
      </c>
    </row>
    <row r="16" spans="1:2" ht="6" customHeight="1" x14ac:dyDescent="0.25">
      <c r="A16" s="440"/>
    </row>
    <row r="17" spans="1:1" ht="30" x14ac:dyDescent="0.25">
      <c r="A17" s="449" t="s">
        <v>284</v>
      </c>
    </row>
    <row r="18" spans="1:1" ht="30" x14ac:dyDescent="0.25">
      <c r="A18" s="449" t="s">
        <v>137</v>
      </c>
    </row>
    <row r="19" spans="1:1" ht="45" x14ac:dyDescent="0.25">
      <c r="A19" s="450" t="s">
        <v>285</v>
      </c>
    </row>
    <row r="20" spans="1:1" ht="30" x14ac:dyDescent="0.25">
      <c r="A20" s="447" t="s">
        <v>80</v>
      </c>
    </row>
    <row r="21" spans="1:1" ht="78.75" x14ac:dyDescent="0.25">
      <c r="A21" s="447" t="s">
        <v>286</v>
      </c>
    </row>
    <row r="22" spans="1:1" ht="30" x14ac:dyDescent="0.25">
      <c r="A22" s="450" t="s">
        <v>287</v>
      </c>
    </row>
    <row r="23" spans="1:1" ht="35.450000000000003" customHeight="1" x14ac:dyDescent="0.25">
      <c r="A23" s="438"/>
    </row>
    <row r="24" spans="1:1" s="439" customFormat="1" ht="15.75" x14ac:dyDescent="0.25">
      <c r="A24" s="448" t="s">
        <v>77</v>
      </c>
    </row>
    <row r="25" spans="1:1" ht="6" customHeight="1" x14ac:dyDescent="0.25">
      <c r="A25" s="438"/>
    </row>
    <row r="26" spans="1:1" ht="75" x14ac:dyDescent="0.25">
      <c r="A26" s="442" t="s">
        <v>288</v>
      </c>
    </row>
    <row r="27" spans="1:1" ht="45" x14ac:dyDescent="0.25">
      <c r="A27" s="442" t="s">
        <v>289</v>
      </c>
    </row>
    <row r="28" spans="1:1" ht="105" x14ac:dyDescent="0.25">
      <c r="A28" s="442" t="s">
        <v>290</v>
      </c>
    </row>
    <row r="29" spans="1:1" ht="35.450000000000003" customHeight="1" x14ac:dyDescent="0.25">
      <c r="A29" s="447"/>
    </row>
    <row r="30" spans="1:1" s="439" customFormat="1" ht="15.75" x14ac:dyDescent="0.25">
      <c r="A30" s="448" t="s">
        <v>78</v>
      </c>
    </row>
    <row r="31" spans="1:1" ht="6" customHeight="1" x14ac:dyDescent="0.25">
      <c r="A31" s="447"/>
    </row>
    <row r="32" spans="1:1" ht="30" x14ac:dyDescent="0.25">
      <c r="A32" s="447" t="s">
        <v>291</v>
      </c>
    </row>
    <row r="33" spans="1:1" ht="49.9" customHeight="1" x14ac:dyDescent="0.25">
      <c r="A33" s="442" t="s">
        <v>292</v>
      </c>
    </row>
    <row r="34" spans="1:1" ht="77.45" customHeight="1" x14ac:dyDescent="0.25">
      <c r="A34" s="447" t="s">
        <v>293</v>
      </c>
    </row>
    <row r="35" spans="1:1" ht="31.5" x14ac:dyDescent="0.25">
      <c r="A35" s="448" t="s">
        <v>269</v>
      </c>
    </row>
    <row r="36" spans="1:1" x14ac:dyDescent="0.25">
      <c r="A36" s="447"/>
    </row>
    <row r="37" spans="1:1" x14ac:dyDescent="0.25">
      <c r="A37" s="447"/>
    </row>
    <row r="38" spans="1:1" x14ac:dyDescent="0.25">
      <c r="A38" s="447"/>
    </row>
    <row r="39" spans="1:1" ht="15.75" x14ac:dyDescent="0.25">
      <c r="A39" s="448"/>
    </row>
    <row r="40" spans="1:1" x14ac:dyDescent="0.25">
      <c r="A40" s="447"/>
    </row>
    <row r="41" spans="1:1" x14ac:dyDescent="0.25">
      <c r="A41" s="447"/>
    </row>
    <row r="42" spans="1:1" ht="15.75" x14ac:dyDescent="0.25">
      <c r="A42" s="448"/>
    </row>
    <row r="43" spans="1:1" x14ac:dyDescent="0.25">
      <c r="A43" s="447"/>
    </row>
    <row r="44" spans="1:1" x14ac:dyDescent="0.25">
      <c r="A44" s="447"/>
    </row>
    <row r="45" spans="1:1" x14ac:dyDescent="0.25">
      <c r="A45" s="447"/>
    </row>
    <row r="46" spans="1:1" ht="24.75" customHeight="1" x14ac:dyDescent="0.25">
      <c r="A46" s="448"/>
    </row>
    <row r="47" spans="1:1" x14ac:dyDescent="0.25">
      <c r="A47" s="447"/>
    </row>
    <row r="48" spans="1:1" x14ac:dyDescent="0.25">
      <c r="A48" s="447"/>
    </row>
    <row r="49" spans="1:1" x14ac:dyDescent="0.25">
      <c r="A49" s="447"/>
    </row>
    <row r="50" spans="1:1" ht="15.75" x14ac:dyDescent="0.25">
      <c r="A50" s="448"/>
    </row>
    <row r="51" spans="1:1" x14ac:dyDescent="0.25">
      <c r="A51" s="447"/>
    </row>
    <row r="52" spans="1:1" ht="88.5" customHeight="1" x14ac:dyDescent="0.25">
      <c r="A52" s="451"/>
    </row>
    <row r="53" spans="1:1" x14ac:dyDescent="0.25">
      <c r="A53" s="452"/>
    </row>
    <row r="54" spans="1:1" ht="15.75" x14ac:dyDescent="0.25">
      <c r="A54" s="453"/>
    </row>
    <row r="55" spans="1:1" x14ac:dyDescent="0.25">
      <c r="A55" s="454"/>
    </row>
    <row r="56" spans="1:1" ht="72" customHeight="1" x14ac:dyDescent="0.25">
      <c r="A56" s="449"/>
    </row>
    <row r="57" spans="1:1" ht="51" customHeight="1" x14ac:dyDescent="0.25">
      <c r="A57" s="449"/>
    </row>
    <row r="58" spans="1:1" ht="70.5" customHeight="1" x14ac:dyDescent="0.25">
      <c r="A58" s="449"/>
    </row>
    <row r="59" spans="1:1" ht="15.75" x14ac:dyDescent="0.25">
      <c r="A59" s="451"/>
    </row>
    <row r="60" spans="1:1" ht="72" customHeight="1" x14ac:dyDescent="0.25">
      <c r="A60" s="449"/>
    </row>
    <row r="61" spans="1:1" x14ac:dyDescent="0.25">
      <c r="A61" s="449"/>
    </row>
    <row r="62" spans="1:1" x14ac:dyDescent="0.25">
      <c r="A62" s="449"/>
    </row>
    <row r="63" spans="1:1" ht="30.75" customHeight="1" x14ac:dyDescent="0.25">
      <c r="A63" s="449"/>
    </row>
    <row r="64" spans="1:1" ht="44.25" customHeight="1" x14ac:dyDescent="0.25">
      <c r="A64" s="449"/>
    </row>
    <row r="65" spans="1:1" x14ac:dyDescent="0.25">
      <c r="A65" s="449"/>
    </row>
    <row r="66" spans="1:1" ht="21.75" customHeight="1" x14ac:dyDescent="0.25">
      <c r="A66" s="449"/>
    </row>
    <row r="67" spans="1:1" ht="66.75" customHeight="1" x14ac:dyDescent="0.25">
      <c r="A67" s="449"/>
    </row>
    <row r="68" spans="1:1" x14ac:dyDescent="0.25">
      <c r="A68" s="449"/>
    </row>
    <row r="69" spans="1:1" ht="20.25" customHeight="1" x14ac:dyDescent="0.25">
      <c r="A69" s="449"/>
    </row>
    <row r="70" spans="1:1" ht="37.5" customHeight="1" x14ac:dyDescent="0.25">
      <c r="A70" s="449"/>
    </row>
    <row r="71" spans="1:1" x14ac:dyDescent="0.25">
      <c r="A71" s="449"/>
    </row>
    <row r="72" spans="1:1" ht="19.5" customHeight="1" x14ac:dyDescent="0.25">
      <c r="A72" s="449"/>
    </row>
    <row r="73" spans="1:1" ht="35.25" customHeight="1" x14ac:dyDescent="0.25">
      <c r="A73" s="449"/>
    </row>
    <row r="74" spans="1:1" x14ac:dyDescent="0.25">
      <c r="A74" s="449"/>
    </row>
    <row r="75" spans="1:1" x14ac:dyDescent="0.25">
      <c r="A75" s="449"/>
    </row>
    <row r="76" spans="1:1" ht="97.5" customHeight="1" x14ac:dyDescent="0.25">
      <c r="A76" s="449"/>
    </row>
    <row r="77" spans="1:1" ht="60.75" customHeight="1" x14ac:dyDescent="0.25">
      <c r="A77" s="440"/>
    </row>
    <row r="78" spans="1:1" ht="15.75" x14ac:dyDescent="0.25">
      <c r="A78" s="440"/>
    </row>
    <row r="79" spans="1:1" x14ac:dyDescent="0.25">
      <c r="A79" s="455"/>
    </row>
    <row r="80" spans="1:1" x14ac:dyDescent="0.25">
      <c r="A80" s="455"/>
    </row>
    <row r="81" spans="1:1" x14ac:dyDescent="0.25">
      <c r="A81" s="455"/>
    </row>
    <row r="82" spans="1:1" x14ac:dyDescent="0.25">
      <c r="A82" s="455"/>
    </row>
    <row r="83" spans="1:1" x14ac:dyDescent="0.25">
      <c r="A83" s="455"/>
    </row>
    <row r="84" spans="1:1" x14ac:dyDescent="0.25">
      <c r="A84" s="455"/>
    </row>
    <row r="85" spans="1:1" x14ac:dyDescent="0.25">
      <c r="A85" s="456"/>
    </row>
    <row r="86" spans="1:1" ht="105" customHeight="1" x14ac:dyDescent="0.25">
      <c r="A86" s="457"/>
    </row>
    <row r="87" spans="1:1" ht="84" customHeight="1" x14ac:dyDescent="0.25">
      <c r="A87" s="455"/>
    </row>
    <row r="88" spans="1:1" ht="76.5" customHeight="1" x14ac:dyDescent="0.25">
      <c r="A88" s="455"/>
    </row>
    <row r="89" spans="1:1" x14ac:dyDescent="0.25">
      <c r="A89" s="458"/>
    </row>
    <row r="90" spans="1:1" x14ac:dyDescent="0.25">
      <c r="A90" s="459"/>
    </row>
    <row r="91" spans="1:1" ht="333" customHeight="1" x14ac:dyDescent="0.25"/>
    <row r="92" spans="1:1" x14ac:dyDescent="0.25">
      <c r="A92" s="461"/>
    </row>
    <row r="93" spans="1:1" x14ac:dyDescent="0.25">
      <c r="A93" s="455"/>
    </row>
    <row r="94" spans="1:1" x14ac:dyDescent="0.25">
      <c r="A94" s="462"/>
    </row>
    <row r="95" spans="1:1" x14ac:dyDescent="0.25">
      <c r="A95" s="462"/>
    </row>
    <row r="96" spans="1:1" x14ac:dyDescent="0.25">
      <c r="A96" s="462"/>
    </row>
  </sheetData>
  <sheetProtection password="8306" sheet="1" objects="1" scenarios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515"/>
      <c r="B2" s="515"/>
      <c r="C2" s="515"/>
      <c r="D2" s="515"/>
      <c r="E2" s="515"/>
      <c r="F2" s="515"/>
      <c r="G2" s="515"/>
      <c r="H2" s="515"/>
      <c r="I2" s="137"/>
    </row>
    <row r="3" spans="1:9" ht="27" customHeight="1" x14ac:dyDescent="0.25">
      <c r="A3" s="515"/>
      <c r="B3" s="515"/>
      <c r="C3" s="515"/>
      <c r="D3" s="515"/>
      <c r="E3" s="515"/>
      <c r="F3" s="515"/>
      <c r="G3" s="515"/>
      <c r="H3" s="515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519" t="s">
        <v>13</v>
      </c>
      <c r="C5" s="519"/>
      <c r="D5" s="519"/>
      <c r="E5" s="519"/>
      <c r="F5" s="141"/>
      <c r="G5" s="141"/>
      <c r="H5" s="137"/>
      <c r="I5" s="137"/>
    </row>
    <row r="6" spans="1:9" s="4" customFormat="1" ht="49.5" customHeight="1" x14ac:dyDescent="0.25">
      <c r="A6" s="142"/>
      <c r="B6" s="520" t="s">
        <v>315</v>
      </c>
      <c r="C6" s="520"/>
      <c r="D6" s="520"/>
      <c r="E6" s="520"/>
      <c r="F6" s="143"/>
      <c r="G6" s="143"/>
      <c r="H6" s="142"/>
      <c r="I6" s="142"/>
    </row>
    <row r="7" spans="1:9" s="5" customFormat="1" ht="21" customHeight="1" x14ac:dyDescent="0.25">
      <c r="A7" s="144"/>
      <c r="B7" s="521" t="str">
        <f>IF(A14=A65,"RAVNATELJ","ŠKOLSKI ODBOR")</f>
        <v>ŠKOLSKI ODBOR</v>
      </c>
      <c r="C7" s="521"/>
      <c r="D7" s="521"/>
      <c r="E7" s="521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522" t="s">
        <v>316</v>
      </c>
      <c r="D8" s="522"/>
      <c r="E8" s="522"/>
      <c r="F8" s="145"/>
      <c r="G8" s="145"/>
      <c r="H8" s="137"/>
      <c r="I8" s="137"/>
    </row>
    <row r="9" spans="1:9" ht="18" customHeight="1" x14ac:dyDescent="0.25">
      <c r="A9" s="137"/>
      <c r="B9" s="138" t="s">
        <v>279</v>
      </c>
      <c r="C9" s="522" t="s">
        <v>317</v>
      </c>
      <c r="D9" s="522"/>
      <c r="E9" s="522"/>
      <c r="F9" s="145"/>
      <c r="G9" s="145"/>
      <c r="H9" s="137"/>
      <c r="I9" s="137"/>
    </row>
    <row r="10" spans="1:9" ht="18" hidden="1" customHeight="1" x14ac:dyDescent="0.25">
      <c r="A10" s="137"/>
      <c r="B10" s="524"/>
      <c r="C10" s="524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516" t="s">
        <v>324</v>
      </c>
      <c r="B12" s="516"/>
      <c r="C12" s="516"/>
      <c r="D12" s="516"/>
      <c r="E12" s="516"/>
      <c r="F12" s="516"/>
      <c r="G12" s="516"/>
      <c r="H12" s="516"/>
      <c r="I12" s="516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517" t="s">
        <v>294</v>
      </c>
      <c r="B14" s="517"/>
      <c r="C14" s="517"/>
      <c r="D14" s="517"/>
      <c r="E14" s="517"/>
      <c r="F14" s="517"/>
      <c r="G14" s="517"/>
      <c r="H14" s="517"/>
      <c r="I14" s="517"/>
    </row>
    <row r="15" spans="1:9" ht="22.5" customHeight="1" x14ac:dyDescent="0.25">
      <c r="A15" s="517" t="s">
        <v>322</v>
      </c>
      <c r="B15" s="517"/>
      <c r="C15" s="517"/>
      <c r="D15" s="517"/>
      <c r="E15" s="517"/>
      <c r="F15" s="517"/>
      <c r="G15" s="517"/>
      <c r="H15" s="517"/>
      <c r="I15" s="517"/>
    </row>
    <row r="16" spans="1:9" ht="22.5" customHeight="1" x14ac:dyDescent="0.25">
      <c r="A16" s="518" t="s">
        <v>295</v>
      </c>
      <c r="B16" s="518"/>
      <c r="C16" s="518"/>
      <c r="D16" s="518"/>
      <c r="E16" s="518"/>
      <c r="F16" s="518"/>
      <c r="G16" s="518"/>
      <c r="H16" s="518"/>
      <c r="I16" s="518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526" t="s">
        <v>14</v>
      </c>
      <c r="B18" s="526"/>
      <c r="C18" s="526"/>
      <c r="D18" s="526"/>
      <c r="E18" s="526"/>
      <c r="F18" s="526"/>
      <c r="G18" s="526"/>
      <c r="H18" s="526"/>
      <c r="I18" s="526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525" t="s">
        <v>15</v>
      </c>
      <c r="B20" s="525"/>
      <c r="C20" s="525"/>
      <c r="D20" s="525"/>
      <c r="E20" s="525"/>
      <c r="F20" s="525"/>
      <c r="G20" s="498" t="str">
        <f>IF(A14="Prijedlog financijskog plana","PRIJEDLOG PLANA ZA 2019.","PLAN 2019.")</f>
        <v>PLAN 2019.</v>
      </c>
      <c r="H20" s="498" t="str">
        <f>IF(A14="Prijedlog financijskog plana","PROJEKCIJA PLANA ZA 2020.","PROJEKCIJA 2020.")</f>
        <v>PROJEKCIJA 2020.</v>
      </c>
      <c r="I20" s="498" t="str">
        <f>IF(A14="Prijedlog financijskog plana","PROJEKCIJA PLANA ZA 2021.","PROJEKCIJA 2021.")</f>
        <v>PROJEKCIJA 2021.</v>
      </c>
    </row>
    <row r="21" spans="1:16384" s="39" customFormat="1" ht="10.5" customHeight="1" thickTop="1" thickBot="1" x14ac:dyDescent="0.3">
      <c r="A21" s="523">
        <v>1</v>
      </c>
      <c r="B21" s="523"/>
      <c r="C21" s="523"/>
      <c r="D21" s="523"/>
      <c r="E21" s="523"/>
      <c r="F21" s="523"/>
      <c r="G21" s="211">
        <v>2</v>
      </c>
      <c r="H21" s="211">
        <v>3</v>
      </c>
      <c r="I21" s="211">
        <v>4</v>
      </c>
    </row>
    <row r="22" spans="1:16384" s="2" customFormat="1" ht="18" customHeight="1" thickTop="1" x14ac:dyDescent="0.25">
      <c r="A22" s="147"/>
      <c r="B22" s="147"/>
      <c r="C22" s="147"/>
      <c r="D22" s="147"/>
      <c r="E22" s="148"/>
      <c r="F22" s="148"/>
      <c r="G22" s="148"/>
      <c r="H22" s="149"/>
      <c r="I22" s="148"/>
    </row>
    <row r="23" spans="1:16384" s="6" customFormat="1" ht="18" customHeight="1" x14ac:dyDescent="0.25">
      <c r="A23" s="150" t="s">
        <v>23</v>
      </c>
      <c r="B23" s="511" t="s">
        <v>21</v>
      </c>
      <c r="C23" s="511"/>
      <c r="D23" s="511"/>
      <c r="E23" s="511"/>
      <c r="F23" s="511"/>
      <c r="G23" s="151">
        <f>SUM(G24:G25)</f>
        <v>15800325</v>
      </c>
      <c r="H23" s="151">
        <f>SUM(H24:H25)</f>
        <v>15800325</v>
      </c>
      <c r="I23" s="151">
        <f>SUM(I24:I25)</f>
        <v>15800325</v>
      </c>
    </row>
    <row r="24" spans="1:16384" ht="18" customHeight="1" x14ac:dyDescent="0.25">
      <c r="A24" s="152"/>
      <c r="B24" s="512" t="s">
        <v>25</v>
      </c>
      <c r="C24" s="512"/>
      <c r="D24" s="512"/>
      <c r="E24" s="512"/>
      <c r="F24" s="512"/>
      <c r="G24" s="153">
        <f>SUMIFS('2. Plan prihoda i primitaka'!$H$13:$H$48,'2. Plan prihoda i primitaka'!$A$13:$A$48,6)</f>
        <v>15785325</v>
      </c>
      <c r="H24" s="153">
        <f>SUMIFS('2. Plan prihoda i primitaka'!$T$13:$T$48,'2. Plan prihoda i primitaka'!$A$13:$A$48,6)</f>
        <v>15785325</v>
      </c>
      <c r="I24" s="153">
        <f>SUMIFS('2. Plan prihoda i primitaka'!$AF$13:$AF$48,'2. Plan prihoda i primitaka'!$A$13:$A$48,6)</f>
        <v>15785325</v>
      </c>
    </row>
    <row r="25" spans="1:16384" ht="18" customHeight="1" x14ac:dyDescent="0.25">
      <c r="A25" s="152"/>
      <c r="B25" s="512" t="s">
        <v>26</v>
      </c>
      <c r="C25" s="512"/>
      <c r="D25" s="512"/>
      <c r="E25" s="512"/>
      <c r="F25" s="512"/>
      <c r="G25" s="153">
        <f>SUMIFS('2. Plan prihoda i primitaka'!$H$13:$H$48,'2. Plan prihoda i primitaka'!$A$13:$A$48,7)</f>
        <v>15000</v>
      </c>
      <c r="H25" s="153">
        <f>SUMIFS('2. Plan prihoda i primitaka'!$T$13:$T$48,'2. Plan prihoda i primitaka'!$A$13:$A$48,7)</f>
        <v>15000</v>
      </c>
      <c r="I25" s="153">
        <f>SUMIFS('2. Plan prihoda i primitaka'!$AF$13:$AF$48,'2. Plan prihoda i primitaka'!$A$13:$A$48,7)</f>
        <v>15000</v>
      </c>
    </row>
    <row r="26" spans="1:16384" s="6" customFormat="1" ht="18" customHeight="1" x14ac:dyDescent="0.25">
      <c r="A26" s="150" t="s">
        <v>24</v>
      </c>
      <c r="B26" s="511" t="s">
        <v>22</v>
      </c>
      <c r="C26" s="511"/>
      <c r="D26" s="511"/>
      <c r="E26" s="511"/>
      <c r="F26" s="511"/>
      <c r="G26" s="151">
        <f>SUM(G27:G28)</f>
        <v>15800325</v>
      </c>
      <c r="H26" s="151">
        <f>SUM(H27:H28)</f>
        <v>15800325</v>
      </c>
      <c r="I26" s="151">
        <f>SUM(I27:I28)</f>
        <v>15800325</v>
      </c>
    </row>
    <row r="27" spans="1:16384" ht="18" customHeight="1" x14ac:dyDescent="0.25">
      <c r="A27" s="152"/>
      <c r="B27" s="512" t="s">
        <v>27</v>
      </c>
      <c r="C27" s="512"/>
      <c r="D27" s="512"/>
      <c r="E27" s="512"/>
      <c r="F27" s="512"/>
      <c r="G27" s="153">
        <f>SUMIFS('3. Plan rashoda i izdataka'!$H$16:$H$254,'3. Plan rashoda i izdataka'!$A$16:$A$254,3)</f>
        <v>15628325</v>
      </c>
      <c r="H27" s="153">
        <f>SUMIFS('3. Plan rashoda i izdataka'!$T$16:$T$254,'3. Plan rashoda i izdataka'!$A$16:$A$254,3)</f>
        <v>15628325</v>
      </c>
      <c r="I27" s="153">
        <f>SUMIFS('3. Plan rashoda i izdataka'!$AF$16:$AF$254,'3. Plan rashoda i izdataka'!$A$16:$A$254,3)</f>
        <v>15628325</v>
      </c>
    </row>
    <row r="28" spans="1:16384" ht="18" customHeight="1" x14ac:dyDescent="0.25">
      <c r="A28" s="154"/>
      <c r="B28" s="513" t="s">
        <v>28</v>
      </c>
      <c r="C28" s="513"/>
      <c r="D28" s="513"/>
      <c r="E28" s="513"/>
      <c r="F28" s="513"/>
      <c r="G28" s="153">
        <f>SUMIFS('3. Plan rashoda i izdataka'!$H$16:$H$254,'3. Plan rashoda i izdataka'!$A$16:$A$254,4)</f>
        <v>172000</v>
      </c>
      <c r="H28" s="153">
        <f>SUMIFS('3. Plan rashoda i izdataka'!$T$16:$T$254,'3. Plan rashoda i izdataka'!$A$16:$A$254,4)</f>
        <v>172000</v>
      </c>
      <c r="I28" s="153">
        <f>SUMIFS('3. Plan rashoda i izdataka'!$AF$16:$AF$254,'3. Plan rashoda i izdataka'!$A$16:$A$254,4)</f>
        <v>172000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6"/>
      <c r="B29" s="510" t="s">
        <v>29</v>
      </c>
      <c r="C29" s="510"/>
      <c r="D29" s="510"/>
      <c r="E29" s="510"/>
      <c r="F29" s="510"/>
      <c r="G29" s="157">
        <f>G23-G26</f>
        <v>0</v>
      </c>
      <c r="H29" s="157">
        <f>H23-H26</f>
        <v>0</v>
      </c>
      <c r="I29" s="157">
        <f>I23-I26</f>
        <v>0</v>
      </c>
    </row>
    <row r="30" spans="1:16384" ht="18" customHeight="1" x14ac:dyDescent="0.25">
      <c r="A30" s="158"/>
      <c r="B30" s="158"/>
      <c r="C30" s="158"/>
      <c r="D30" s="158"/>
      <c r="E30" s="137"/>
      <c r="F30" s="159"/>
      <c r="G30" s="159"/>
      <c r="H30" s="160"/>
      <c r="I30" s="160"/>
    </row>
    <row r="31" spans="1:16384" ht="18" customHeight="1" x14ac:dyDescent="0.25">
      <c r="A31" s="150" t="s">
        <v>12</v>
      </c>
      <c r="B31" s="511" t="s">
        <v>152</v>
      </c>
      <c r="C31" s="511"/>
      <c r="D31" s="511"/>
      <c r="E31" s="511"/>
      <c r="F31" s="511"/>
      <c r="G31" s="349">
        <v>0</v>
      </c>
      <c r="H31" s="344">
        <f>G31-G32</f>
        <v>0</v>
      </c>
      <c r="I31" s="344">
        <f>H31-H32</f>
        <v>0</v>
      </c>
    </row>
    <row r="32" spans="1:16384" s="9" customFormat="1" ht="34.9" customHeight="1" x14ac:dyDescent="0.25">
      <c r="A32" s="156"/>
      <c r="B32" s="514" t="s">
        <v>153</v>
      </c>
      <c r="C32" s="510"/>
      <c r="D32" s="510"/>
      <c r="E32" s="510"/>
      <c r="F32" s="510"/>
      <c r="G32" s="168">
        <f>SUMIFS('2. Plan prihoda i primitaka'!$H$13:$H$48,'2. Plan prihoda i primitaka'!$A$13:$A$48,9)</f>
        <v>0</v>
      </c>
      <c r="H32" s="168">
        <f>SUMIFS('2. Plan prihoda i primitaka'!$T$13:$T$48,'2. Plan prihoda i primitaka'!$A$13:$A$48,9)</f>
        <v>0</v>
      </c>
      <c r="I32" s="168">
        <f>SUMIFS('2. Plan prihoda i primitaka'!$AF$13:$AF$48,'2. Plan prihoda i primitaka'!$A$13:$A$48,9)</f>
        <v>0</v>
      </c>
    </row>
    <row r="33" spans="1:9" s="9" customFormat="1" ht="18" customHeight="1" x14ac:dyDescent="0.25">
      <c r="A33" s="161"/>
      <c r="B33" s="162"/>
      <c r="C33" s="162"/>
      <c r="D33" s="162"/>
      <c r="E33" s="162"/>
      <c r="F33" s="162"/>
      <c r="G33" s="163"/>
      <c r="H33" s="163"/>
      <c r="I33" s="163"/>
    </row>
    <row r="34" spans="1:9" ht="18" customHeight="1" x14ac:dyDescent="0.25">
      <c r="A34" s="150" t="s">
        <v>30</v>
      </c>
      <c r="B34" s="511" t="s">
        <v>18</v>
      </c>
      <c r="C34" s="511"/>
      <c r="D34" s="511"/>
      <c r="E34" s="511"/>
      <c r="F34" s="511"/>
      <c r="G34" s="151"/>
      <c r="H34" s="160"/>
      <c r="I34" s="160"/>
    </row>
    <row r="35" spans="1:9" ht="18" customHeight="1" x14ac:dyDescent="0.25">
      <c r="A35" s="152"/>
      <c r="B35" s="512" t="s">
        <v>31</v>
      </c>
      <c r="C35" s="512"/>
      <c r="D35" s="512"/>
      <c r="E35" s="512"/>
      <c r="F35" s="512"/>
      <c r="G35" s="153">
        <f>SUMIFS('2. Plan prihoda i primitaka'!$H$13:$H$48,'2. Plan prihoda i primitaka'!$A$13:$A$48,8)</f>
        <v>0</v>
      </c>
      <c r="H35" s="153">
        <f>SUMIFS('2. Plan prihoda i primitaka'!$T$13:$T$48,'2. Plan prihoda i primitaka'!$A$13:$A$48,8)</f>
        <v>0</v>
      </c>
      <c r="I35" s="153">
        <f>SUMIFS('2. Plan prihoda i primitaka'!$AF$13:$AF$48,'2. Plan prihoda i primitaka'!$A$13:$A$48,8)</f>
        <v>0</v>
      </c>
    </row>
    <row r="36" spans="1:9" ht="18" customHeight="1" x14ac:dyDescent="0.25">
      <c r="A36" s="154"/>
      <c r="B36" s="513" t="s">
        <v>32</v>
      </c>
      <c r="C36" s="513"/>
      <c r="D36" s="513"/>
      <c r="E36" s="513"/>
      <c r="F36" s="513"/>
      <c r="G36" s="155">
        <f>SUMIFS('3. Plan rashoda i izdataka'!$H$16:$H$254,'3. Plan rashoda i izdataka'!$A$16:$A$254,5)</f>
        <v>0</v>
      </c>
      <c r="H36" s="155">
        <f>SUMIFS('3. Plan rashoda i izdataka'!$T$16:$T$254,'3. Plan rashoda i izdataka'!$A$16:$A$254,5)</f>
        <v>0</v>
      </c>
      <c r="I36" s="155">
        <f>SUMIFS('3. Plan rashoda i izdataka'!$AF$16:$AF$254,'3. Plan rashoda i izdataka'!$A$16:$A$254,5)</f>
        <v>0</v>
      </c>
    </row>
    <row r="37" spans="1:9" s="4" customFormat="1" ht="18" customHeight="1" x14ac:dyDescent="0.25">
      <c r="A37" s="156"/>
      <c r="B37" s="510" t="s">
        <v>33</v>
      </c>
      <c r="C37" s="510"/>
      <c r="D37" s="510"/>
      <c r="E37" s="510"/>
      <c r="F37" s="510"/>
      <c r="G37" s="157">
        <f>G35-G36</f>
        <v>0</v>
      </c>
      <c r="H37" s="157">
        <f>H35-H36</f>
        <v>0</v>
      </c>
      <c r="I37" s="157">
        <f>I35-I36</f>
        <v>0</v>
      </c>
    </row>
    <row r="38" spans="1:9" ht="18" customHeight="1" x14ac:dyDescent="0.25">
      <c r="A38" s="152"/>
      <c r="B38" s="152"/>
      <c r="C38" s="152"/>
      <c r="D38" s="152"/>
      <c r="E38" s="137"/>
      <c r="F38" s="159"/>
      <c r="G38" s="159"/>
      <c r="H38" s="160"/>
      <c r="I38" s="160"/>
    </row>
    <row r="39" spans="1:9" ht="18" customHeight="1" x14ac:dyDescent="0.25">
      <c r="A39" s="150" t="s">
        <v>34</v>
      </c>
      <c r="B39" s="511" t="s">
        <v>36</v>
      </c>
      <c r="C39" s="511"/>
      <c r="D39" s="511"/>
      <c r="E39" s="511"/>
      <c r="F39" s="511"/>
      <c r="G39" s="151"/>
      <c r="H39" s="160"/>
      <c r="I39" s="160"/>
    </row>
    <row r="40" spans="1:9" s="4" customFormat="1" ht="18" customHeight="1" x14ac:dyDescent="0.25">
      <c r="A40" s="164"/>
      <c r="B40" s="510" t="s">
        <v>35</v>
      </c>
      <c r="C40" s="510"/>
      <c r="D40" s="510"/>
      <c r="E40" s="510"/>
      <c r="F40" s="510"/>
      <c r="G40" s="157">
        <f>G29+G32+G37</f>
        <v>0</v>
      </c>
      <c r="H40" s="157">
        <f t="shared" ref="H40:I40" si="0">H29+H32+H37</f>
        <v>0</v>
      </c>
      <c r="I40" s="157">
        <f t="shared" si="0"/>
        <v>0</v>
      </c>
    </row>
    <row r="41" spans="1:9" ht="15" customHeight="1" x14ac:dyDescent="0.25">
      <c r="A41" s="169"/>
      <c r="B41" s="169"/>
      <c r="C41" s="169"/>
      <c r="D41" s="169"/>
      <c r="E41" s="170"/>
      <c r="F41" s="171"/>
      <c r="G41" s="171"/>
      <c r="H41" s="172"/>
      <c r="I41" s="172"/>
    </row>
    <row r="42" spans="1:9" ht="12" customHeight="1" x14ac:dyDescent="0.25">
      <c r="A42" s="169"/>
      <c r="B42" s="169"/>
      <c r="C42" s="169"/>
      <c r="D42" s="169"/>
      <c r="E42" s="170"/>
      <c r="F42" s="171"/>
      <c r="G42" s="171"/>
      <c r="H42" s="172"/>
      <c r="I42" s="172"/>
    </row>
    <row r="43" spans="1:9" s="72" customFormat="1" ht="15" x14ac:dyDescent="0.25">
      <c r="A43" s="173"/>
      <c r="B43" s="173"/>
      <c r="C43" s="89"/>
      <c r="D43" s="89"/>
      <c r="E43" s="173"/>
      <c r="F43" s="173"/>
      <c r="G43" s="173"/>
      <c r="H43" s="173"/>
      <c r="I43" s="173"/>
    </row>
    <row r="44" spans="1:9" s="72" customFormat="1" ht="20.25" customHeight="1" x14ac:dyDescent="0.25">
      <c r="A44" s="89"/>
      <c r="B44" s="89"/>
      <c r="C44" s="89"/>
      <c r="D44" s="89"/>
      <c r="E44" s="89"/>
      <c r="F44" s="174" t="s">
        <v>115</v>
      </c>
      <c r="G44" s="531" t="s">
        <v>320</v>
      </c>
      <c r="H44" s="531"/>
      <c r="I44" s="175" t="s">
        <v>117</v>
      </c>
    </row>
    <row r="45" spans="1:9" s="72" customFormat="1" ht="7.5" customHeight="1" x14ac:dyDescent="0.25">
      <c r="A45" s="170"/>
      <c r="B45" s="89"/>
      <c r="C45" s="89"/>
      <c r="D45" s="176"/>
      <c r="E45" s="89"/>
      <c r="F45" s="89"/>
      <c r="G45" s="89"/>
      <c r="H45" s="89"/>
      <c r="I45" s="177"/>
    </row>
    <row r="46" spans="1:9" s="72" customFormat="1" ht="20.25" customHeight="1" x14ac:dyDescent="0.25">
      <c r="A46" s="170"/>
      <c r="B46" s="530"/>
      <c r="C46" s="530"/>
      <c r="D46" s="530"/>
      <c r="E46" s="530"/>
      <c r="F46" s="174"/>
      <c r="G46" s="531" t="s">
        <v>323</v>
      </c>
      <c r="H46" s="531"/>
      <c r="I46" s="170" t="s">
        <v>116</v>
      </c>
    </row>
    <row r="47" spans="1:9" s="72" customFormat="1" ht="46.9" customHeight="1" x14ac:dyDescent="0.25">
      <c r="A47" s="178"/>
      <c r="B47" s="178"/>
      <c r="C47" s="178"/>
      <c r="D47" s="178"/>
      <c r="E47" s="178"/>
      <c r="F47" s="174"/>
      <c r="G47" s="509"/>
      <c r="H47" s="509"/>
      <c r="I47" s="170"/>
    </row>
    <row r="48" spans="1:9" s="72" customFormat="1" ht="15" customHeight="1" x14ac:dyDescent="0.25">
      <c r="A48" s="178"/>
      <c r="B48" s="178"/>
      <c r="C48" s="178"/>
      <c r="D48" s="178"/>
      <c r="E48" s="178"/>
      <c r="F48" s="174"/>
      <c r="G48" s="534" t="str">
        <f>IF(A14="Prijedlog financijskog plana","RAVNATELJ","PREDSJEDNIK ŠKOLSKOG ODBORA")</f>
        <v>PREDSJEDNIK ŠKOLSKOG ODBORA</v>
      </c>
      <c r="H48" s="534"/>
      <c r="I48" s="170"/>
    </row>
    <row r="49" spans="1:9" s="72" customFormat="1" ht="15.75" x14ac:dyDescent="0.25">
      <c r="A49" s="527"/>
      <c r="B49" s="527"/>
      <c r="C49" s="527"/>
      <c r="D49" s="527"/>
      <c r="E49" s="527"/>
      <c r="F49" s="89"/>
      <c r="G49" s="533" t="s">
        <v>321</v>
      </c>
      <c r="H49" s="533"/>
      <c r="I49" s="170"/>
    </row>
    <row r="50" spans="1:9" s="72" customFormat="1" ht="15" customHeight="1" x14ac:dyDescent="0.25">
      <c r="A50" s="170"/>
      <c r="B50" s="179"/>
      <c r="C50" s="179"/>
      <c r="D50" s="179"/>
      <c r="E50" s="179"/>
      <c r="F50" s="532" t="s">
        <v>118</v>
      </c>
      <c r="G50" s="528"/>
      <c r="H50" s="528"/>
      <c r="I50" s="178"/>
    </row>
    <row r="51" spans="1:9" s="72" customFormat="1" ht="15.75" x14ac:dyDescent="0.25">
      <c r="A51" s="181"/>
      <c r="B51" s="181"/>
      <c r="C51" s="181"/>
      <c r="D51" s="181"/>
      <c r="E51" s="181"/>
      <c r="F51" s="532"/>
      <c r="G51" s="528"/>
      <c r="H51" s="528"/>
      <c r="I51" s="180"/>
    </row>
    <row r="52" spans="1:9" s="72" customFormat="1" ht="15.75" x14ac:dyDescent="0.25">
      <c r="A52" s="170"/>
      <c r="B52" s="182"/>
      <c r="C52" s="182"/>
      <c r="D52" s="182"/>
      <c r="E52" s="182"/>
      <c r="F52" s="532"/>
      <c r="G52" s="529"/>
      <c r="H52" s="529"/>
      <c r="I52" s="181"/>
    </row>
    <row r="53" spans="1:9" s="72" customFormat="1" ht="15" x14ac:dyDescent="0.25">
      <c r="A53" s="173"/>
      <c r="B53" s="173"/>
      <c r="C53" s="173"/>
      <c r="D53" s="173"/>
      <c r="E53" s="173"/>
      <c r="F53" s="178"/>
      <c r="G53" s="173"/>
    </row>
    <row r="54" spans="1:9" s="72" customFormat="1" ht="15" x14ac:dyDescent="0.25">
      <c r="A54" s="173"/>
      <c r="B54" s="173"/>
      <c r="C54" s="173"/>
      <c r="D54" s="173"/>
      <c r="E54" s="173"/>
      <c r="F54" s="183"/>
      <c r="G54" s="173"/>
    </row>
    <row r="55" spans="1:9" s="72" customFormat="1" ht="15" x14ac:dyDescent="0.25">
      <c r="A55" s="173"/>
      <c r="B55" s="173"/>
      <c r="C55" s="173"/>
      <c r="D55" s="173"/>
      <c r="E55" s="173"/>
      <c r="F55" s="183"/>
      <c r="G55" s="173"/>
    </row>
    <row r="56" spans="1:9" s="72" customFormat="1" ht="15" x14ac:dyDescent="0.25">
      <c r="A56" s="165"/>
      <c r="B56" s="165"/>
      <c r="C56" s="165"/>
      <c r="D56" s="165"/>
      <c r="E56" s="165"/>
      <c r="F56" s="173"/>
      <c r="G56" s="173"/>
    </row>
    <row r="57" spans="1:9" s="72" customFormat="1" ht="15" x14ac:dyDescent="0.25">
      <c r="A57" s="165"/>
      <c r="B57" s="165"/>
      <c r="C57" s="165"/>
      <c r="D57" s="165"/>
      <c r="E57" s="165"/>
      <c r="F57" s="165"/>
      <c r="G57" s="165"/>
    </row>
    <row r="58" spans="1:9" s="72" customFormat="1" ht="15" x14ac:dyDescent="0.25">
      <c r="A58" s="1"/>
      <c r="B58" s="1"/>
      <c r="C58" s="1"/>
      <c r="D58" s="1"/>
      <c r="E58" s="1"/>
      <c r="F58" s="165"/>
      <c r="G58" s="165"/>
      <c r="H58" s="165"/>
      <c r="I58" s="165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507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508"/>
      <c r="F64" s="1"/>
      <c r="G64" s="1"/>
      <c r="H64" s="1"/>
      <c r="I64" s="1"/>
    </row>
    <row r="65" spans="1:1" x14ac:dyDescent="0.25">
      <c r="A65" s="508" t="s">
        <v>66</v>
      </c>
    </row>
    <row r="66" spans="1:1" x14ac:dyDescent="0.25">
      <c r="A66" s="508" t="s">
        <v>294</v>
      </c>
    </row>
    <row r="67" spans="1:1" x14ac:dyDescent="0.25">
      <c r="A67" s="508"/>
    </row>
    <row r="68" spans="1:1" x14ac:dyDescent="0.25">
      <c r="A68" s="508"/>
    </row>
    <row r="69" spans="1:1" x14ac:dyDescent="0.25">
      <c r="A69" s="508"/>
    </row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password="8306" sheet="1" objects="1" scenarios="1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12" priority="29">
      <formula>LEN(TRIM(B7))=0</formula>
    </cfRule>
  </conditionalFormatting>
  <conditionalFormatting sqref="G32:I32">
    <cfRule type="containsBlanks" dxfId="411" priority="25">
      <formula>LEN(TRIM(G32))=0</formula>
    </cfRule>
    <cfRule type="containsBlanks" dxfId="410" priority="26">
      <formula>LEN(TRIM(G32))=0</formula>
    </cfRule>
  </conditionalFormatting>
  <conditionalFormatting sqref="B6:E6">
    <cfRule type="containsBlanks" dxfId="409" priority="24">
      <formula>LEN(TRIM(B6))=0</formula>
    </cfRule>
  </conditionalFormatting>
  <conditionalFormatting sqref="A12:I12">
    <cfRule type="containsText" dxfId="408" priority="7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07" priority="23">
      <formula>LEN(TRIM(A12))=0</formula>
    </cfRule>
  </conditionalFormatting>
  <conditionalFormatting sqref="H31:I31">
    <cfRule type="containsBlanks" dxfId="406" priority="28">
      <formula>LEN(TRIM(H31))=0</formula>
    </cfRule>
  </conditionalFormatting>
  <conditionalFormatting sqref="G40:I40">
    <cfRule type="cellIs" dxfId="405" priority="17" operator="notEqual">
      <formula>0</formula>
    </cfRule>
  </conditionalFormatting>
  <conditionalFormatting sqref="A15:I15">
    <cfRule type="containsBlanks" dxfId="404" priority="30">
      <formula>LEN(TRIM(A15))=0</formula>
    </cfRule>
  </conditionalFormatting>
  <conditionalFormatting sqref="B6:E6 A15:I15">
    <cfRule type="containsText" dxfId="403" priority="12" operator="containsText" text="upisati naziv srednje škole">
      <formula>NOT(ISERROR(SEARCH("upisati naziv srednje škole",A6)))</formula>
    </cfRule>
  </conditionalFormatting>
  <conditionalFormatting sqref="B6:E6 C8:E9">
    <cfRule type="containsBlanks" dxfId="402" priority="9">
      <formula>LEN(TRIM(B6))=0</formula>
    </cfRule>
  </conditionalFormatting>
  <conditionalFormatting sqref="G48:G49">
    <cfRule type="containsBlanks" dxfId="401" priority="6">
      <formula>LEN(TRIM(G48))=0</formula>
    </cfRule>
  </conditionalFormatting>
  <conditionalFormatting sqref="G48:H49">
    <cfRule type="containsText" dxfId="400" priority="5" operator="containsText" text="Ime i prezime">
      <formula>NOT(ISERROR(SEARCH("Ime i prezime",G48)))</formula>
    </cfRule>
  </conditionalFormatting>
  <conditionalFormatting sqref="G31">
    <cfRule type="containsBlanks" dxfId="399" priority="4">
      <formula>LEN(TRIM(G31))=0</formula>
    </cfRule>
  </conditionalFormatting>
  <conditionalFormatting sqref="G31">
    <cfRule type="containsText" dxfId="398" priority="3" operator="containsText" text="obavezan unos">
      <formula>NOT(ISERROR(SEARCH("obavezan unos",G31)))</formula>
    </cfRule>
  </conditionalFormatting>
  <conditionalFormatting sqref="A14:I14">
    <cfRule type="containsBlanks" dxfId="397" priority="2">
      <formula>LEN(TRIM(A14))=0</formula>
    </cfRule>
  </conditionalFormatting>
  <conditionalFormatting sqref="A16:I16">
    <cfRule type="containsBlanks" dxfId="396" priority="1">
      <formula>LEN(TRIM(A16))=0</formula>
    </cfRule>
  </conditionalFormatting>
  <dataValidations xWindow="862" yWindow="349" count="12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U17" sqref="U17"/>
    </sheetView>
  </sheetViews>
  <sheetFormatPr defaultColWidth="9.140625" defaultRowHeight="0" customHeight="1" zeroHeight="1" x14ac:dyDescent="0.25"/>
  <cols>
    <col min="1" max="2" width="2.42578125" style="359" customWidth="1"/>
    <col min="3" max="3" width="5.285156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7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3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3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1"/>
      <c r="I4" s="544" t="s">
        <v>108</v>
      </c>
      <c r="J4" s="545" t="s">
        <v>108</v>
      </c>
      <c r="K4" s="546"/>
      <c r="L4" s="544" t="s">
        <v>109</v>
      </c>
      <c r="M4" s="545"/>
      <c r="N4" s="545"/>
      <c r="O4" s="545"/>
      <c r="P4" s="545"/>
      <c r="Q4" s="545"/>
      <c r="R4" s="545"/>
      <c r="S4" s="546"/>
      <c r="T4" s="271"/>
      <c r="U4" s="544" t="s">
        <v>108</v>
      </c>
      <c r="V4" s="545" t="s">
        <v>108</v>
      </c>
      <c r="W4" s="546"/>
      <c r="X4" s="544" t="s">
        <v>109</v>
      </c>
      <c r="Y4" s="545"/>
      <c r="Z4" s="545"/>
      <c r="AA4" s="545"/>
      <c r="AB4" s="545"/>
      <c r="AC4" s="545"/>
      <c r="AD4" s="545"/>
      <c r="AE4" s="546"/>
      <c r="AF4" s="271"/>
      <c r="AG4" s="544" t="s">
        <v>108</v>
      </c>
      <c r="AH4" s="545" t="s">
        <v>108</v>
      </c>
      <c r="AI4" s="546"/>
      <c r="AJ4" s="544" t="s">
        <v>109</v>
      </c>
      <c r="AK4" s="545"/>
      <c r="AL4" s="545"/>
      <c r="AM4" s="545"/>
      <c r="AN4" s="545"/>
      <c r="AO4" s="545"/>
      <c r="AP4" s="545"/>
      <c r="AQ4" s="546"/>
    </row>
    <row r="5" spans="1:45" s="190" customFormat="1" ht="57" customHeight="1" x14ac:dyDescent="0.25">
      <c r="A5" s="550" t="s">
        <v>47</v>
      </c>
      <c r="B5" s="551"/>
      <c r="C5" s="551"/>
      <c r="D5" s="551" t="s">
        <v>38</v>
      </c>
      <c r="E5" s="551"/>
      <c r="F5" s="551"/>
      <c r="G5" s="554"/>
      <c r="H5" s="547" t="str">
        <f>'1. Sažetak'!G20</f>
        <v>PLAN 2019.</v>
      </c>
      <c r="I5" s="362" t="s">
        <v>146</v>
      </c>
      <c r="J5" s="363" t="s">
        <v>96</v>
      </c>
      <c r="K5" s="364" t="s">
        <v>148</v>
      </c>
      <c r="L5" s="365" t="s">
        <v>97</v>
      </c>
      <c r="M5" s="366" t="s">
        <v>81</v>
      </c>
      <c r="N5" s="366" t="s">
        <v>41</v>
      </c>
      <c r="O5" s="366" t="s">
        <v>150</v>
      </c>
      <c r="P5" s="366" t="s">
        <v>147</v>
      </c>
      <c r="Q5" s="366" t="s">
        <v>42</v>
      </c>
      <c r="R5" s="366" t="s">
        <v>43</v>
      </c>
      <c r="S5" s="367" t="s">
        <v>44</v>
      </c>
      <c r="T5" s="547" t="str">
        <f>'1. Sažetak'!H20</f>
        <v>PROJEKCIJA 2020.</v>
      </c>
      <c r="U5" s="362" t="s">
        <v>146</v>
      </c>
      <c r="V5" s="363" t="s">
        <v>96</v>
      </c>
      <c r="W5" s="364" t="s">
        <v>148</v>
      </c>
      <c r="X5" s="365" t="s">
        <v>97</v>
      </c>
      <c r="Y5" s="366" t="s">
        <v>81</v>
      </c>
      <c r="Z5" s="366" t="s">
        <v>41</v>
      </c>
      <c r="AA5" s="366" t="s">
        <v>150</v>
      </c>
      <c r="AB5" s="366" t="s">
        <v>147</v>
      </c>
      <c r="AC5" s="366" t="s">
        <v>42</v>
      </c>
      <c r="AD5" s="366" t="s">
        <v>43</v>
      </c>
      <c r="AE5" s="367" t="s">
        <v>44</v>
      </c>
      <c r="AF5" s="542" t="str">
        <f>'1. Sažetak'!I20</f>
        <v>PROJEKCIJA 2021.</v>
      </c>
      <c r="AG5" s="362" t="s">
        <v>146</v>
      </c>
      <c r="AH5" s="363" t="s">
        <v>96</v>
      </c>
      <c r="AI5" s="364" t="s">
        <v>148</v>
      </c>
      <c r="AJ5" s="365" t="s">
        <v>97</v>
      </c>
      <c r="AK5" s="366" t="s">
        <v>81</v>
      </c>
      <c r="AL5" s="366" t="s">
        <v>41</v>
      </c>
      <c r="AM5" s="366" t="s">
        <v>150</v>
      </c>
      <c r="AN5" s="366" t="s">
        <v>147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52"/>
      <c r="B6" s="553"/>
      <c r="C6" s="553"/>
      <c r="D6" s="553"/>
      <c r="E6" s="553"/>
      <c r="F6" s="553"/>
      <c r="G6" s="555"/>
      <c r="H6" s="548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48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4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60">
        <v>1</v>
      </c>
      <c r="B7" s="561"/>
      <c r="C7" s="561"/>
      <c r="D7" s="561"/>
      <c r="E7" s="561"/>
      <c r="F7" s="561"/>
      <c r="G7" s="562"/>
      <c r="H7" s="272" t="s">
        <v>151</v>
      </c>
      <c r="I7" s="373">
        <v>3</v>
      </c>
      <c r="J7" s="374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151</v>
      </c>
      <c r="U7" s="373">
        <v>3</v>
      </c>
      <c r="V7" s="374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151</v>
      </c>
      <c r="AG7" s="373">
        <v>3</v>
      </c>
      <c r="AH7" s="374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70"/>
      <c r="B8" s="571"/>
      <c r="C8" s="571"/>
      <c r="D8" s="571"/>
      <c r="E8" s="571"/>
      <c r="F8" s="571"/>
      <c r="G8" s="572"/>
      <c r="H8" s="378"/>
      <c r="I8" s="535">
        <f>SUM(I9:K9)</f>
        <v>2334825</v>
      </c>
      <c r="J8" s="536">
        <f>SUM(J9:L9)</f>
        <v>14007825</v>
      </c>
      <c r="K8" s="537"/>
      <c r="L8" s="379">
        <f>L9</f>
        <v>12343000</v>
      </c>
      <c r="M8" s="536">
        <f>SUM(M9:S9)</f>
        <v>1122500</v>
      </c>
      <c r="N8" s="536"/>
      <c r="O8" s="536"/>
      <c r="P8" s="536"/>
      <c r="Q8" s="536"/>
      <c r="R8" s="536"/>
      <c r="S8" s="537"/>
      <c r="T8" s="378"/>
      <c r="U8" s="535">
        <f>SUM(U9:W9)</f>
        <v>2334825</v>
      </c>
      <c r="V8" s="536">
        <f>SUM(V9:X9)</f>
        <v>14007825</v>
      </c>
      <c r="W8" s="537"/>
      <c r="X8" s="379">
        <f>X9</f>
        <v>12343000</v>
      </c>
      <c r="Y8" s="536">
        <f>SUM(Y9:AE9)</f>
        <v>1122500</v>
      </c>
      <c r="Z8" s="536"/>
      <c r="AA8" s="536"/>
      <c r="AB8" s="536"/>
      <c r="AC8" s="536"/>
      <c r="AD8" s="536"/>
      <c r="AE8" s="537"/>
      <c r="AF8" s="420"/>
      <c r="AG8" s="535">
        <f>SUM(AG9:AI9)</f>
        <v>2334825</v>
      </c>
      <c r="AH8" s="536">
        <f>SUM(AH9:AJ9)</f>
        <v>14007825</v>
      </c>
      <c r="AI8" s="537"/>
      <c r="AJ8" s="379">
        <f>AJ9</f>
        <v>12343000</v>
      </c>
      <c r="AK8" s="536">
        <f>SUM(AK9:AQ9)</f>
        <v>1122500</v>
      </c>
      <c r="AL8" s="536"/>
      <c r="AM8" s="536"/>
      <c r="AN8" s="536"/>
      <c r="AO8" s="536"/>
      <c r="AP8" s="536"/>
      <c r="AQ8" s="537"/>
    </row>
    <row r="9" spans="1:45" s="195" customFormat="1" ht="30.75" customHeight="1" x14ac:dyDescent="0.25">
      <c r="A9" s="432"/>
      <c r="B9" s="563" t="str">
        <f>'1. Sažetak'!B6:E6</f>
        <v>PRVA GIMNAZIJA VARAŽDIN</v>
      </c>
      <c r="C9" s="563"/>
      <c r="D9" s="563"/>
      <c r="E9" s="563"/>
      <c r="F9" s="563"/>
      <c r="G9" s="564"/>
      <c r="H9" s="381">
        <f>SUM(I9:S9)</f>
        <v>15800325</v>
      </c>
      <c r="I9" s="382">
        <f>I13+I34+I41+I46</f>
        <v>670000</v>
      </c>
      <c r="J9" s="383">
        <f t="shared" ref="J9:S9" si="0">J13+J34+J41+J46</f>
        <v>1550400</v>
      </c>
      <c r="K9" s="384">
        <f t="shared" si="0"/>
        <v>114425</v>
      </c>
      <c r="L9" s="385">
        <f t="shared" si="0"/>
        <v>12343000</v>
      </c>
      <c r="M9" s="386">
        <f t="shared" si="0"/>
        <v>732000</v>
      </c>
      <c r="N9" s="387">
        <f t="shared" si="0"/>
        <v>0</v>
      </c>
      <c r="O9" s="387">
        <f t="shared" si="0"/>
        <v>345500</v>
      </c>
      <c r="P9" s="387">
        <f t="shared" si="0"/>
        <v>0</v>
      </c>
      <c r="Q9" s="387">
        <f t="shared" si="0"/>
        <v>30000</v>
      </c>
      <c r="R9" s="387">
        <f t="shared" si="0"/>
        <v>15000</v>
      </c>
      <c r="S9" s="384">
        <f t="shared" si="0"/>
        <v>0</v>
      </c>
      <c r="T9" s="381">
        <f>SUM(U9:AE9)</f>
        <v>15800325</v>
      </c>
      <c r="U9" s="382">
        <f>U13+U34+U41+U46</f>
        <v>670000</v>
      </c>
      <c r="V9" s="383">
        <f t="shared" ref="V9:AE9" si="1">V13+V34+V41+V46</f>
        <v>1550400</v>
      </c>
      <c r="W9" s="384">
        <f t="shared" si="1"/>
        <v>114425</v>
      </c>
      <c r="X9" s="385">
        <f t="shared" si="1"/>
        <v>12343000</v>
      </c>
      <c r="Y9" s="386">
        <f t="shared" si="1"/>
        <v>732000</v>
      </c>
      <c r="Z9" s="387">
        <f t="shared" si="1"/>
        <v>0</v>
      </c>
      <c r="AA9" s="387">
        <f t="shared" si="1"/>
        <v>345500</v>
      </c>
      <c r="AB9" s="387">
        <f t="shared" si="1"/>
        <v>0</v>
      </c>
      <c r="AC9" s="387">
        <f t="shared" si="1"/>
        <v>30000</v>
      </c>
      <c r="AD9" s="387">
        <f t="shared" si="1"/>
        <v>15000</v>
      </c>
      <c r="AE9" s="384">
        <f t="shared" si="1"/>
        <v>0</v>
      </c>
      <c r="AF9" s="381">
        <f>SUM(AG9:AQ9)</f>
        <v>15800325</v>
      </c>
      <c r="AG9" s="382">
        <f>AG13+AG34+AG41+AG46</f>
        <v>670000</v>
      </c>
      <c r="AH9" s="383">
        <f t="shared" ref="AH9:AQ9" si="2">AH13+AH34+AH41+AH46</f>
        <v>1550400</v>
      </c>
      <c r="AI9" s="384">
        <f t="shared" si="2"/>
        <v>114425</v>
      </c>
      <c r="AJ9" s="385">
        <f t="shared" si="2"/>
        <v>12343000</v>
      </c>
      <c r="AK9" s="386">
        <f t="shared" si="2"/>
        <v>732000</v>
      </c>
      <c r="AL9" s="387">
        <f t="shared" si="2"/>
        <v>0</v>
      </c>
      <c r="AM9" s="387">
        <f t="shared" si="2"/>
        <v>345500</v>
      </c>
      <c r="AN9" s="387">
        <f t="shared" si="2"/>
        <v>0</v>
      </c>
      <c r="AO9" s="387">
        <f t="shared" si="2"/>
        <v>30000</v>
      </c>
      <c r="AP9" s="387">
        <f t="shared" si="2"/>
        <v>15000</v>
      </c>
      <c r="AQ9" s="384">
        <f t="shared" si="2"/>
        <v>0</v>
      </c>
    </row>
    <row r="10" spans="1:45" s="196" customFormat="1" ht="15" x14ac:dyDescent="0.25">
      <c r="A10" s="567" t="s">
        <v>84</v>
      </c>
      <c r="B10" s="568"/>
      <c r="C10" s="568"/>
      <c r="D10" s="568"/>
      <c r="E10" s="568"/>
      <c r="F10" s="568"/>
      <c r="G10" s="569"/>
      <c r="H10" s="378" t="str">
        <f>IF('2. Plan prihoda i primitaka'!H9-'3. Plan rashoda i izdataka'!H12=0,"","Prihodi i rashodi nisu usklađeni s izvorima financiranja")</f>
        <v/>
      </c>
      <c r="I10" s="388" t="str">
        <f>IF('2. Plan prihoda i primitaka'!I9-'3. Plan rashoda i izdataka'!I12=0,"","Prihodi i rashodi nisu usklađeni s izvorima financiranja")</f>
        <v/>
      </c>
      <c r="J10" s="389" t="str">
        <f>IF('2. Plan prihoda i primitaka'!J9-'3. Plan rashoda i izdataka'!J12=0,"","Prihodi i rashodi nisu usklađeni s izvorima financiranja")</f>
        <v/>
      </c>
      <c r="K10" s="390" t="str">
        <f>IF('2. Plan prihoda i primitaka'!K9-'3. Plan rashoda i izdataka'!K12=0,"","Prihodi i rashodi nisu usklađeni s izvorima financiranja")</f>
        <v/>
      </c>
      <c r="L10" s="391" t="str">
        <f>IF('2. Plan prihoda i primitaka'!L9-'3. Plan rashoda i izdataka'!L12=0,"","Prihodi i rashodi nisu usklađeni s izvorima financiranja")</f>
        <v/>
      </c>
      <c r="M10" s="388" t="str">
        <f>IF('2. Plan prihoda i primitaka'!M9-'3. Plan rashoda i izdataka'!M12=0,"","Prihodi i rashodi nisu usklađeni s izvorima financiranja")</f>
        <v/>
      </c>
      <c r="N10" s="392" t="str">
        <f>IF('2. Plan prihoda i primitaka'!N9-'3. Plan rashoda i izdataka'!N12=0,"","Prihodi i rashodi nisu usklađeni s izvorima financiranja")</f>
        <v/>
      </c>
      <c r="O10" s="392" t="str">
        <f>IF('2. Plan prihoda i primitaka'!O9-'3. Plan rashoda i izdataka'!O12=0,"","Prihodi i rashodi nisu usklađeni s izvorima financiranja")</f>
        <v/>
      </c>
      <c r="P10" s="392" t="str">
        <f>IF('2. Plan prihoda i primitaka'!P9-'3. Plan rashoda i izdataka'!P12=0,"","Prihodi i rashodi nisu usklađeni s izvorima financiranja")</f>
        <v/>
      </c>
      <c r="Q10" s="392" t="str">
        <f>IF('2. Plan prihoda i primitaka'!Q9-'3. Plan rashoda i izdataka'!Q12=0,"","Prihodi i rashodi nisu usklađeni s izvorima financiranja")</f>
        <v/>
      </c>
      <c r="R10" s="392" t="str">
        <f>IF('2. Plan prihoda i primitaka'!R9-'3. Plan rashoda i izdataka'!R12=0,"","Prihodi i rashodi nisu usklađeni s izvorima financiranja")</f>
        <v/>
      </c>
      <c r="S10" s="390" t="str">
        <f>IF('2. Plan prihoda i primitaka'!S9-'3. Plan rashoda i izdataka'!S12=0,"","Prihodi i rashodi nisu usklađeni s izvorima financiranja")</f>
        <v/>
      </c>
      <c r="T10" s="378" t="str">
        <f>IF('2. Plan prihoda i primitaka'!T9-'3. Plan rashoda i izdataka'!T12=0,"","Prihodi i rashodi nisu usklađeni s izvorima financiranja")</f>
        <v/>
      </c>
      <c r="U10" s="389" t="str">
        <f>IF('2. Plan prihoda i primitaka'!U9-'3. Plan rashoda i izdataka'!U12=0,"","Prihodi i rashodi nisu usklađeni s izvorima financiranja")</f>
        <v/>
      </c>
      <c r="V10" s="389" t="str">
        <f>IF('2. Plan prihoda i primitaka'!V9-'3. Plan rashoda i izdataka'!V12=0,"","Prihodi i rashodi nisu usklađeni s izvorima financiranja")</f>
        <v/>
      </c>
      <c r="W10" s="390" t="str">
        <f>IF('2. Plan prihoda i primitaka'!W9-'3. Plan rashoda i izdataka'!W12=0,"","Prihodi i rashodi nisu usklađeni s izvorima financiranja")</f>
        <v/>
      </c>
      <c r="X10" s="391" t="str">
        <f>IF('2. Plan prihoda i primitaka'!X9-'3. Plan rashoda i izdataka'!X12=0,"","Prihodi i rashodi nisu usklađeni s izvorima financiranja")</f>
        <v/>
      </c>
      <c r="Y10" s="388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392" t="str">
        <f>IF('2. Plan prihoda i primitaka'!AA9-'3. Plan rashoda i izdataka'!AA12=0,"","Prihodi i rashodi nisu usklađeni s izvorima financiranja")</f>
        <v/>
      </c>
      <c r="AB10" s="392" t="str">
        <f>IF('2. Plan prihoda i primitaka'!AB9-'3. Plan rashoda i izdataka'!AB12=0,"","Prihodi i rashodi nisu usklađeni s izvorima financiranja")</f>
        <v/>
      </c>
      <c r="AC10" s="392" t="str">
        <f>IF('2. Plan prihoda i primitaka'!AC9-'3. Plan rashoda i izdataka'!AC12=0,"","Prihodi i rashodi nisu usklađeni s izvorima financiranja")</f>
        <v/>
      </c>
      <c r="AD10" s="392" t="str">
        <f>IF('2. Plan prihoda i primitaka'!AD9-'3. Plan rashoda i izdataka'!AD12=0,"","Prihodi i rashodi nisu usklađeni s izvorima financiranja")</f>
        <v/>
      </c>
      <c r="AE10" s="390" t="str">
        <f>IF('2. Plan prihoda i primitaka'!AE9-'3. Plan rashoda i izdataka'!AE12=0,"","Prihodi i rashodi nisu usklađeni s izvorima financiranja")</f>
        <v/>
      </c>
      <c r="AF10" s="378" t="str">
        <f>IF('2. Plan prihoda i primitaka'!AF9-'3. Plan rashoda i izdataka'!AF12=0,"","Prihodi i rashodi nisu usklađeni s izvorima financiranja")</f>
        <v/>
      </c>
      <c r="AG10" s="393" t="str">
        <f>IF('2. Plan prihoda i primitaka'!AG9-'3. Plan rashoda i izdataka'!AG12=0,"","Prihodi i rashodi nisu usklađeni s izvorima financiranja")</f>
        <v/>
      </c>
      <c r="AH10" s="389" t="str">
        <f>IF('2. Plan prihoda i primitaka'!AH9-'3. Plan rashoda i izdataka'!AH12=0,"","Prihodi i rashodi nisu usklađeni s izvorima financiranja")</f>
        <v/>
      </c>
      <c r="AI10" s="390" t="str">
        <f>IF('2. Plan prihoda i primitaka'!AI9-'3. Plan rashoda i izdataka'!AI12=0,"","Prihodi i rashodi nisu usklađeni s izvorima financiranja")</f>
        <v/>
      </c>
      <c r="AJ10" s="391" t="str">
        <f>IF('2. Plan prihoda i primitaka'!AJ9-'3. Plan rashoda i izdataka'!AJ12=0,"","Prihodi i rashodi nisu usklađeni s izvorima financiranja")</f>
        <v/>
      </c>
      <c r="AK10" s="388" t="str">
        <f>IF('2. Plan prihoda i primitaka'!AK9-'3. Plan rashoda i izdataka'!AK12=0,"","Prihodi i rashodi nisu usklađeni s izvorima financiranja")</f>
        <v/>
      </c>
      <c r="AL10" s="392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392" t="str">
        <f>IF('2. Plan prihoda i primitaka'!AN9-'3. Plan rashoda i izdataka'!AN12=0,"","Prihodi i rashodi nisu usklađeni s izvorima financiranja")</f>
        <v/>
      </c>
      <c r="AO10" s="392" t="str">
        <f>IF('2. Plan prihoda i primitaka'!AO9-'3. Plan rashoda i izdataka'!AO12=0,"","Prihodi i rashodi nisu usklađeni s izvorima financiranja")</f>
        <v/>
      </c>
      <c r="AP10" s="392" t="str">
        <f>IF('2. Plan prihoda i primitaka'!AP9-'3. Plan rashoda i izdataka'!AP12=0,"","Prihodi i rashodi nisu usklađeni s izvorima financiranja")</f>
        <v/>
      </c>
      <c r="AQ10" s="390" t="str">
        <f>IF('2. Plan prihoda i primitaka'!AQ9-'3. Plan rashoda i izdataka'!AQ12=0,"","Prihodi i rashodi nisu usklađeni s izvorima financiranja")</f>
        <v/>
      </c>
    </row>
    <row r="11" spans="1:45" s="194" customFormat="1" ht="13.5" customHeight="1" x14ac:dyDescent="0.25">
      <c r="A11" s="242"/>
      <c r="B11" s="355"/>
      <c r="C11" s="355"/>
      <c r="D11" s="348"/>
      <c r="E11" s="348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21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421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65" t="s">
        <v>74</v>
      </c>
      <c r="B12" s="566"/>
      <c r="C12" s="566"/>
      <c r="D12" s="566"/>
      <c r="E12" s="566"/>
      <c r="F12" s="566"/>
      <c r="G12" s="566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42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422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347">
        <v>6</v>
      </c>
      <c r="B13" s="215"/>
      <c r="C13" s="215"/>
      <c r="D13" s="556" t="s">
        <v>48</v>
      </c>
      <c r="E13" s="556"/>
      <c r="F13" s="556"/>
      <c r="G13" s="557"/>
      <c r="H13" s="254">
        <f t="shared" ref="H13:H38" si="3">SUM(I13:S13)</f>
        <v>15785325</v>
      </c>
      <c r="I13" s="345">
        <f>I14+I21+I24+I26+I29+I31</f>
        <v>670000</v>
      </c>
      <c r="J13" s="287">
        <f t="shared" ref="J13:S13" si="4">J14+J21+J24+J26+J29+J31</f>
        <v>1550400</v>
      </c>
      <c r="K13" s="256">
        <f t="shared" si="4"/>
        <v>114425</v>
      </c>
      <c r="L13" s="398">
        <f t="shared" si="4"/>
        <v>12343000</v>
      </c>
      <c r="M13" s="257">
        <f t="shared" si="4"/>
        <v>732000</v>
      </c>
      <c r="N13" s="258">
        <f t="shared" si="4"/>
        <v>0</v>
      </c>
      <c r="O13" s="258">
        <f t="shared" si="4"/>
        <v>345500</v>
      </c>
      <c r="P13" s="258">
        <f t="shared" si="4"/>
        <v>0</v>
      </c>
      <c r="Q13" s="258">
        <f t="shared" si="4"/>
        <v>30000</v>
      </c>
      <c r="R13" s="258">
        <f t="shared" si="4"/>
        <v>0</v>
      </c>
      <c r="S13" s="256">
        <f t="shared" si="4"/>
        <v>0</v>
      </c>
      <c r="T13" s="254">
        <f>SUM(U13:AE13)</f>
        <v>15785325</v>
      </c>
      <c r="U13" s="345">
        <f>U14+U21+U24+U26+U29+U31</f>
        <v>670000</v>
      </c>
      <c r="V13" s="287">
        <f t="shared" ref="V13:AE13" si="5">V14+V21+V24+V26+V29+V31</f>
        <v>1550400</v>
      </c>
      <c r="W13" s="256">
        <f t="shared" si="5"/>
        <v>114425</v>
      </c>
      <c r="X13" s="398">
        <f t="shared" si="5"/>
        <v>12343000</v>
      </c>
      <c r="Y13" s="257">
        <f t="shared" si="5"/>
        <v>732000</v>
      </c>
      <c r="Z13" s="258">
        <f t="shared" si="5"/>
        <v>0</v>
      </c>
      <c r="AA13" s="258">
        <f t="shared" si="5"/>
        <v>345500</v>
      </c>
      <c r="AB13" s="258">
        <f t="shared" si="5"/>
        <v>0</v>
      </c>
      <c r="AC13" s="258">
        <f t="shared" si="5"/>
        <v>30000</v>
      </c>
      <c r="AD13" s="258">
        <f t="shared" si="5"/>
        <v>0</v>
      </c>
      <c r="AE13" s="256">
        <f t="shared" si="5"/>
        <v>0</v>
      </c>
      <c r="AF13" s="254">
        <f>SUM(AG13:AQ13)</f>
        <v>15785325</v>
      </c>
      <c r="AG13" s="345">
        <f>AG14+AG21+AG24+AG26+AG29+AG31</f>
        <v>670000</v>
      </c>
      <c r="AH13" s="287">
        <f t="shared" ref="AH13" si="6">AH14+AH21+AH24+AH26+AH29+AH31</f>
        <v>1550400</v>
      </c>
      <c r="AI13" s="256">
        <f t="shared" ref="AI13" si="7">AI14+AI21+AI24+AI26+AI29+AI31</f>
        <v>114425</v>
      </c>
      <c r="AJ13" s="398">
        <f t="shared" ref="AJ13" si="8">AJ14+AJ21+AJ24+AJ26+AJ29+AJ31</f>
        <v>12343000</v>
      </c>
      <c r="AK13" s="257">
        <f t="shared" ref="AK13" si="9">AK14+AK21+AK24+AK26+AK29+AK31</f>
        <v>732000</v>
      </c>
      <c r="AL13" s="258">
        <f t="shared" ref="AL13" si="10">AL14+AL21+AL24+AL26+AL29+AL31</f>
        <v>0</v>
      </c>
      <c r="AM13" s="258">
        <f t="shared" ref="AM13" si="11">AM14+AM21+AM24+AM26+AM29+AM31</f>
        <v>345500</v>
      </c>
      <c r="AN13" s="258">
        <f t="shared" ref="AN13" si="12">AN14+AN21+AN24+AN26+AN29+AN31</f>
        <v>0</v>
      </c>
      <c r="AO13" s="258">
        <f t="shared" ref="AO13" si="13">AO14+AO21+AO24+AO26+AO29+AO31</f>
        <v>30000</v>
      </c>
      <c r="AP13" s="258">
        <f t="shared" ref="AP13" si="14">AP14+AP21+AP24+AP26+AP29+AP31</f>
        <v>0</v>
      </c>
      <c r="AQ13" s="256">
        <f t="shared" ref="AQ13" si="15">AQ14+AQ21+AQ24+AQ26+AQ29+AQ31</f>
        <v>0</v>
      </c>
      <c r="AR13" s="260"/>
      <c r="AS13" s="260"/>
    </row>
    <row r="14" spans="1:45" s="195" customFormat="1" ht="28.15" customHeight="1" x14ac:dyDescent="0.25">
      <c r="A14" s="558">
        <v>63</v>
      </c>
      <c r="B14" s="559"/>
      <c r="C14" s="399"/>
      <c r="D14" s="556" t="s">
        <v>49</v>
      </c>
      <c r="E14" s="556"/>
      <c r="F14" s="556"/>
      <c r="G14" s="557"/>
      <c r="H14" s="254">
        <f t="shared" si="3"/>
        <v>12802925</v>
      </c>
      <c r="I14" s="345">
        <f>SUM(I15:I20)</f>
        <v>0</v>
      </c>
      <c r="J14" s="287">
        <f t="shared" ref="J14:S14" si="16">SUM(J15:J20)</f>
        <v>0</v>
      </c>
      <c r="K14" s="256">
        <f t="shared" si="16"/>
        <v>114425</v>
      </c>
      <c r="L14" s="330">
        <f t="shared" si="16"/>
        <v>12343000</v>
      </c>
      <c r="M14" s="257">
        <f t="shared" si="16"/>
        <v>0</v>
      </c>
      <c r="N14" s="258">
        <f t="shared" si="16"/>
        <v>0</v>
      </c>
      <c r="O14" s="258">
        <f t="shared" si="16"/>
        <v>345500</v>
      </c>
      <c r="P14" s="258">
        <f t="shared" si="16"/>
        <v>0</v>
      </c>
      <c r="Q14" s="258">
        <f>SUM(Q15:Q20)</f>
        <v>0</v>
      </c>
      <c r="R14" s="258">
        <f t="shared" si="16"/>
        <v>0</v>
      </c>
      <c r="S14" s="256">
        <f t="shared" si="16"/>
        <v>0</v>
      </c>
      <c r="T14" s="254">
        <f>SUM(U14:AE14)</f>
        <v>12802925</v>
      </c>
      <c r="U14" s="345">
        <f>'Ad-2. UNOS prihoda'!U14</f>
        <v>0</v>
      </c>
      <c r="V14" s="287">
        <f>'Ad-2. UNOS prihoda'!V14</f>
        <v>0</v>
      </c>
      <c r="W14" s="256">
        <f>'Ad-2. UNOS prihoda'!W14</f>
        <v>114425</v>
      </c>
      <c r="X14" s="330">
        <f>'Ad-2. UNOS prihoda'!X14</f>
        <v>12343000</v>
      </c>
      <c r="Y14" s="257">
        <f>'Ad-2. UNOS prihoda'!Y14</f>
        <v>0</v>
      </c>
      <c r="Z14" s="258">
        <f>'Ad-2. UNOS prihoda'!Z14</f>
        <v>0</v>
      </c>
      <c r="AA14" s="258">
        <f>'Ad-2. UNOS prihoda'!AA14</f>
        <v>345500</v>
      </c>
      <c r="AB14" s="258">
        <f>'Ad-2. UNOS prihoda'!AB14</f>
        <v>0</v>
      </c>
      <c r="AC14" s="258">
        <f>'Ad-2. UNOS prihoda'!AC14</f>
        <v>0</v>
      </c>
      <c r="AD14" s="258">
        <f>'Ad-2. UNOS prihoda'!AD14</f>
        <v>0</v>
      </c>
      <c r="AE14" s="256">
        <f>'Ad-2. UNOS prihoda'!AE14</f>
        <v>0</v>
      </c>
      <c r="AF14" s="254">
        <f>SUM(AG14:AQ14)</f>
        <v>12802925</v>
      </c>
      <c r="AG14" s="345">
        <f>'Ad-2. UNOS prihoda'!AG14</f>
        <v>0</v>
      </c>
      <c r="AH14" s="287">
        <f>'Ad-2. UNOS prihoda'!AH14</f>
        <v>0</v>
      </c>
      <c r="AI14" s="256">
        <f>'Ad-2. UNOS prihoda'!AI14</f>
        <v>114425</v>
      </c>
      <c r="AJ14" s="330">
        <f>'Ad-2. UNOS prihoda'!AJ14</f>
        <v>12343000</v>
      </c>
      <c r="AK14" s="257">
        <f>'Ad-2. UNOS prihoda'!AK14</f>
        <v>0</v>
      </c>
      <c r="AL14" s="258">
        <f>'Ad-2. UNOS prihoda'!AL14</f>
        <v>0</v>
      </c>
      <c r="AM14" s="258">
        <f>'Ad-2. UNOS prihoda'!AM14</f>
        <v>345500</v>
      </c>
      <c r="AN14" s="258">
        <f>'Ad-2. UNOS prihoda'!AN14</f>
        <v>0</v>
      </c>
      <c r="AO14" s="258">
        <f>'Ad-2. UNOS prihoda'!AO14</f>
        <v>0</v>
      </c>
      <c r="AP14" s="258">
        <f>'Ad-2. UNOS prihoda'!AP14</f>
        <v>0</v>
      </c>
      <c r="AQ14" s="256">
        <f>'Ad-2. UNOS prihoda'!AQ14</f>
        <v>0</v>
      </c>
      <c r="AR14" s="260"/>
      <c r="AS14" s="260"/>
    </row>
    <row r="15" spans="1:45" ht="15" customHeight="1" x14ac:dyDescent="0.25">
      <c r="A15" s="538">
        <v>631</v>
      </c>
      <c r="B15" s="539"/>
      <c r="C15" s="539"/>
      <c r="D15" s="540" t="s">
        <v>50</v>
      </c>
      <c r="E15" s="540"/>
      <c r="F15" s="540"/>
      <c r="G15" s="54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6">
        <f>'Ad-2. UNOS prihoda'!L15</f>
        <v>0</v>
      </c>
      <c r="M15" s="316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2">
        <f t="shared" ref="T15:T30" si="17">SUM(U15:AE15)</f>
        <v>0</v>
      </c>
      <c r="U15" s="401"/>
      <c r="V15" s="402"/>
      <c r="W15" s="403"/>
      <c r="X15" s="404"/>
      <c r="Y15" s="405"/>
      <c r="Z15" s="406"/>
      <c r="AA15" s="406"/>
      <c r="AB15" s="406"/>
      <c r="AC15" s="406"/>
      <c r="AD15" s="406"/>
      <c r="AE15" s="403"/>
      <c r="AF15" s="262">
        <f t="shared" ref="AF15" si="18">SUM(AG15:AQ15)</f>
        <v>0</v>
      </c>
      <c r="AG15" s="401"/>
      <c r="AH15" s="402"/>
      <c r="AI15" s="403"/>
      <c r="AJ15" s="404"/>
      <c r="AK15" s="405"/>
      <c r="AL15" s="406"/>
      <c r="AM15" s="406"/>
      <c r="AN15" s="406"/>
      <c r="AO15" s="406"/>
      <c r="AP15" s="406"/>
      <c r="AQ15" s="403"/>
      <c r="AR15" s="260"/>
      <c r="AS15" s="260"/>
    </row>
    <row r="16" spans="1:45" ht="30" customHeight="1" x14ac:dyDescent="0.25">
      <c r="A16" s="538">
        <v>632</v>
      </c>
      <c r="B16" s="539"/>
      <c r="C16" s="539"/>
      <c r="D16" s="540" t="s">
        <v>51</v>
      </c>
      <c r="E16" s="540"/>
      <c r="F16" s="540"/>
      <c r="G16" s="54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6">
        <f>'Ad-2. UNOS prihoda'!L18</f>
        <v>0</v>
      </c>
      <c r="M16" s="316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2">
        <f>SUM(U16:AE16)</f>
        <v>0</v>
      </c>
      <c r="U16" s="401"/>
      <c r="V16" s="402"/>
      <c r="W16" s="403"/>
      <c r="X16" s="404"/>
      <c r="Y16" s="405"/>
      <c r="Z16" s="406"/>
      <c r="AA16" s="406"/>
      <c r="AB16" s="406"/>
      <c r="AC16" s="406"/>
      <c r="AD16" s="406"/>
      <c r="AE16" s="403"/>
      <c r="AF16" s="262">
        <f>SUM(AG16:AQ16)</f>
        <v>0</v>
      </c>
      <c r="AG16" s="401"/>
      <c r="AH16" s="402"/>
      <c r="AI16" s="403"/>
      <c r="AJ16" s="404"/>
      <c r="AK16" s="405"/>
      <c r="AL16" s="406"/>
      <c r="AM16" s="406"/>
      <c r="AN16" s="406"/>
      <c r="AO16" s="406"/>
      <c r="AP16" s="406"/>
      <c r="AQ16" s="403"/>
      <c r="AR16" s="260"/>
      <c r="AS16" s="260"/>
    </row>
    <row r="17" spans="1:45" ht="15" customHeight="1" x14ac:dyDescent="0.25">
      <c r="A17" s="538">
        <v>634</v>
      </c>
      <c r="B17" s="539"/>
      <c r="C17" s="539"/>
      <c r="D17" s="540" t="s">
        <v>111</v>
      </c>
      <c r="E17" s="540"/>
      <c r="F17" s="540"/>
      <c r="G17" s="54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07">
        <f>'Ad-2. UNOS prihoda'!K23</f>
        <v>0</v>
      </c>
      <c r="L17" s="356">
        <f>'Ad-2. UNOS prihoda'!L23</f>
        <v>0</v>
      </c>
      <c r="M17" s="316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2">
        <f t="shared" si="17"/>
        <v>0</v>
      </c>
      <c r="U17" s="401"/>
      <c r="V17" s="402"/>
      <c r="W17" s="408"/>
      <c r="X17" s="404"/>
      <c r="Y17" s="405"/>
      <c r="Z17" s="406"/>
      <c r="AA17" s="406"/>
      <c r="AB17" s="406"/>
      <c r="AC17" s="406"/>
      <c r="AD17" s="406"/>
      <c r="AE17" s="403"/>
      <c r="AF17" s="261">
        <f t="shared" ref="AF17:AF20" si="19">SUM(AG17:AQ17)</f>
        <v>0</v>
      </c>
      <c r="AG17" s="401"/>
      <c r="AH17" s="402"/>
      <c r="AI17" s="408"/>
      <c r="AJ17" s="404"/>
      <c r="AK17" s="405"/>
      <c r="AL17" s="406"/>
      <c r="AM17" s="406"/>
      <c r="AN17" s="406"/>
      <c r="AO17" s="406"/>
      <c r="AP17" s="406"/>
      <c r="AQ17" s="403"/>
      <c r="AR17" s="260"/>
      <c r="AS17" s="260"/>
    </row>
    <row r="18" spans="1:45" ht="29.25" customHeight="1" x14ac:dyDescent="0.25">
      <c r="A18" s="538">
        <v>636</v>
      </c>
      <c r="B18" s="539"/>
      <c r="C18" s="539"/>
      <c r="D18" s="540" t="s">
        <v>62</v>
      </c>
      <c r="E18" s="540"/>
      <c r="F18" s="540"/>
      <c r="G18" s="541"/>
      <c r="H18" s="28">
        <f t="shared" si="3"/>
        <v>12343000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6">
        <f>'Ad-2. UNOS prihoda'!L30</f>
        <v>12343000</v>
      </c>
      <c r="M18" s="316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2">
        <f t="shared" si="17"/>
        <v>0</v>
      </c>
      <c r="U18" s="401"/>
      <c r="V18" s="402"/>
      <c r="W18" s="403"/>
      <c r="X18" s="404"/>
      <c r="Y18" s="405"/>
      <c r="Z18" s="406"/>
      <c r="AA18" s="406"/>
      <c r="AB18" s="406"/>
      <c r="AC18" s="406"/>
      <c r="AD18" s="406"/>
      <c r="AE18" s="403"/>
      <c r="AF18" s="261">
        <f t="shared" si="19"/>
        <v>0</v>
      </c>
      <c r="AG18" s="401"/>
      <c r="AH18" s="402"/>
      <c r="AI18" s="403"/>
      <c r="AJ18" s="404"/>
      <c r="AK18" s="405"/>
      <c r="AL18" s="406"/>
      <c r="AM18" s="406"/>
      <c r="AN18" s="406"/>
      <c r="AO18" s="406"/>
      <c r="AP18" s="406"/>
      <c r="AQ18" s="403"/>
      <c r="AR18" s="260"/>
      <c r="AS18" s="260"/>
    </row>
    <row r="19" spans="1:45" ht="29.25" customHeight="1" x14ac:dyDescent="0.25">
      <c r="A19" s="538">
        <v>638</v>
      </c>
      <c r="B19" s="539"/>
      <c r="C19" s="539"/>
      <c r="D19" s="540" t="s">
        <v>154</v>
      </c>
      <c r="E19" s="540"/>
      <c r="F19" s="540"/>
      <c r="G19" s="541"/>
      <c r="H19" s="28">
        <f t="shared" si="3"/>
        <v>345500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6">
        <f>'Ad-2. UNOS prihoda'!L35</f>
        <v>0</v>
      </c>
      <c r="M19" s="316">
        <f>'Ad-2. UNOS prihoda'!M35</f>
        <v>0</v>
      </c>
      <c r="N19" s="30">
        <f>'Ad-2. UNOS prihoda'!N35</f>
        <v>0</v>
      </c>
      <c r="O19" s="30">
        <f>'Ad-2. UNOS prihoda'!O35</f>
        <v>345500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1">
        <f t="shared" si="17"/>
        <v>0</v>
      </c>
      <c r="U19" s="401"/>
      <c r="V19" s="402"/>
      <c r="W19" s="403"/>
      <c r="X19" s="404"/>
      <c r="Y19" s="405"/>
      <c r="Z19" s="406"/>
      <c r="AA19" s="406"/>
      <c r="AB19" s="406"/>
      <c r="AC19" s="406"/>
      <c r="AD19" s="406"/>
      <c r="AE19" s="403"/>
      <c r="AF19" s="261">
        <f t="shared" si="19"/>
        <v>0</v>
      </c>
      <c r="AG19" s="401"/>
      <c r="AH19" s="402"/>
      <c r="AI19" s="403"/>
      <c r="AJ19" s="404"/>
      <c r="AK19" s="405"/>
      <c r="AL19" s="406"/>
      <c r="AM19" s="406"/>
      <c r="AN19" s="406"/>
      <c r="AO19" s="406"/>
      <c r="AP19" s="406"/>
      <c r="AQ19" s="403"/>
      <c r="AR19" s="260"/>
      <c r="AS19" s="260"/>
    </row>
    <row r="20" spans="1:45" ht="29.25" customHeight="1" x14ac:dyDescent="0.25">
      <c r="A20" s="538">
        <v>639</v>
      </c>
      <c r="B20" s="539"/>
      <c r="C20" s="539"/>
      <c r="D20" s="540" t="s">
        <v>190</v>
      </c>
      <c r="E20" s="540"/>
      <c r="F20" s="540"/>
      <c r="G20" s="541"/>
      <c r="H20" s="28">
        <f t="shared" si="3"/>
        <v>114425</v>
      </c>
      <c r="I20" s="29">
        <f>'Ad-2. UNOS prihoda'!I44</f>
        <v>0</v>
      </c>
      <c r="J20" s="92">
        <f>'Ad-2. UNOS prihoda'!J44</f>
        <v>0</v>
      </c>
      <c r="K20" s="31">
        <f>'Ad-2. UNOS prihoda'!K44</f>
        <v>114425</v>
      </c>
      <c r="L20" s="356">
        <f>'Ad-2. UNOS prihoda'!L44</f>
        <v>0</v>
      </c>
      <c r="M20" s="316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1">
        <f t="shared" si="17"/>
        <v>0</v>
      </c>
      <c r="U20" s="401"/>
      <c r="V20" s="402"/>
      <c r="W20" s="403"/>
      <c r="X20" s="404"/>
      <c r="Y20" s="405"/>
      <c r="Z20" s="406"/>
      <c r="AA20" s="406"/>
      <c r="AB20" s="406"/>
      <c r="AC20" s="406"/>
      <c r="AD20" s="406"/>
      <c r="AE20" s="403"/>
      <c r="AF20" s="261">
        <f t="shared" si="19"/>
        <v>0</v>
      </c>
      <c r="AG20" s="401"/>
      <c r="AH20" s="402"/>
      <c r="AI20" s="403"/>
      <c r="AJ20" s="404"/>
      <c r="AK20" s="405"/>
      <c r="AL20" s="406"/>
      <c r="AM20" s="406"/>
      <c r="AN20" s="406"/>
      <c r="AO20" s="406"/>
      <c r="AP20" s="406"/>
      <c r="AQ20" s="403"/>
      <c r="AR20" s="260"/>
      <c r="AS20" s="260"/>
    </row>
    <row r="21" spans="1:45" s="195" customFormat="1" ht="15" x14ac:dyDescent="0.25">
      <c r="A21" s="558">
        <v>64</v>
      </c>
      <c r="B21" s="559"/>
      <c r="C21" s="228"/>
      <c r="D21" s="556" t="s">
        <v>52</v>
      </c>
      <c r="E21" s="556"/>
      <c r="F21" s="556"/>
      <c r="G21" s="557"/>
      <c r="H21" s="254">
        <f t="shared" si="3"/>
        <v>0</v>
      </c>
      <c r="I21" s="345">
        <f>I22+I23</f>
        <v>0</v>
      </c>
      <c r="J21" s="287">
        <f t="shared" ref="J21:S21" si="20">J22+J23</f>
        <v>0</v>
      </c>
      <c r="K21" s="256">
        <f t="shared" si="20"/>
        <v>0</v>
      </c>
      <c r="L21" s="330">
        <f t="shared" si="20"/>
        <v>0</v>
      </c>
      <c r="M21" s="257">
        <f t="shared" si="20"/>
        <v>0</v>
      </c>
      <c r="N21" s="258">
        <f t="shared" si="20"/>
        <v>0</v>
      </c>
      <c r="O21" s="258">
        <f t="shared" si="20"/>
        <v>0</v>
      </c>
      <c r="P21" s="258">
        <f t="shared" si="20"/>
        <v>0</v>
      </c>
      <c r="Q21" s="258">
        <f t="shared" si="20"/>
        <v>0</v>
      </c>
      <c r="R21" s="258">
        <f t="shared" si="20"/>
        <v>0</v>
      </c>
      <c r="S21" s="256">
        <f t="shared" si="20"/>
        <v>0</v>
      </c>
      <c r="T21" s="46">
        <f>SUM(U21:AE21)</f>
        <v>0</v>
      </c>
      <c r="U21" s="345">
        <f>'Ad-2. UNOS prihoda'!U49</f>
        <v>0</v>
      </c>
      <c r="V21" s="287">
        <f>'Ad-2. UNOS prihoda'!V49</f>
        <v>0</v>
      </c>
      <c r="W21" s="256">
        <f>'Ad-2. UNOS prihoda'!W49</f>
        <v>0</v>
      </c>
      <c r="X21" s="330">
        <f>'Ad-2. UNOS prihoda'!X49</f>
        <v>0</v>
      </c>
      <c r="Y21" s="257">
        <f>'Ad-2. UNOS prihoda'!Y49</f>
        <v>0</v>
      </c>
      <c r="Z21" s="258">
        <f>'Ad-2. UNOS prihoda'!Z49</f>
        <v>0</v>
      </c>
      <c r="AA21" s="258">
        <f>'Ad-2. UNOS prihoda'!AA49</f>
        <v>0</v>
      </c>
      <c r="AB21" s="258">
        <f>'Ad-2. UNOS prihoda'!AB49</f>
        <v>0</v>
      </c>
      <c r="AC21" s="258">
        <f>'Ad-2. UNOS prihoda'!AC49</f>
        <v>0</v>
      </c>
      <c r="AD21" s="258">
        <f>'Ad-2. UNOS prihoda'!AD49</f>
        <v>0</v>
      </c>
      <c r="AE21" s="256">
        <f>'Ad-2. UNOS prihoda'!AE49</f>
        <v>0</v>
      </c>
      <c r="AF21" s="46">
        <f>SUM(AG21:AQ21)</f>
        <v>0</v>
      </c>
      <c r="AG21" s="345">
        <f>'Ad-2. UNOS prihoda'!AG49</f>
        <v>0</v>
      </c>
      <c r="AH21" s="287">
        <f>'Ad-2. UNOS prihoda'!AH49</f>
        <v>0</v>
      </c>
      <c r="AI21" s="256">
        <f>'Ad-2. UNOS prihoda'!AI49</f>
        <v>0</v>
      </c>
      <c r="AJ21" s="330">
        <f>'Ad-2. UNOS prihoda'!AJ49</f>
        <v>0</v>
      </c>
      <c r="AK21" s="257">
        <f>'Ad-2. UNOS prihoda'!AK49</f>
        <v>0</v>
      </c>
      <c r="AL21" s="258">
        <f>'Ad-2. UNOS prihoda'!AL49</f>
        <v>0</v>
      </c>
      <c r="AM21" s="258">
        <f>'Ad-2. UNOS prihoda'!AM49</f>
        <v>0</v>
      </c>
      <c r="AN21" s="258">
        <f>'Ad-2. UNOS prihoda'!AN49</f>
        <v>0</v>
      </c>
      <c r="AO21" s="258">
        <f>'Ad-2. UNOS prihoda'!AO49</f>
        <v>0</v>
      </c>
      <c r="AP21" s="258">
        <f>'Ad-2. UNOS prihoda'!AP49</f>
        <v>0</v>
      </c>
      <c r="AQ21" s="256">
        <f>'Ad-2. UNOS prihoda'!AQ49</f>
        <v>0</v>
      </c>
      <c r="AR21" s="260"/>
      <c r="AS21" s="260"/>
    </row>
    <row r="22" spans="1:45" ht="15" customHeight="1" x14ac:dyDescent="0.25">
      <c r="A22" s="538">
        <v>641</v>
      </c>
      <c r="B22" s="539"/>
      <c r="C22" s="539"/>
      <c r="D22" s="540" t="s">
        <v>53</v>
      </c>
      <c r="E22" s="540"/>
      <c r="F22" s="540"/>
      <c r="G22" s="541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6">
        <f>'Ad-2. UNOS prihoda'!L50</f>
        <v>0</v>
      </c>
      <c r="M22" s="316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1">
        <f t="shared" si="17"/>
        <v>0</v>
      </c>
      <c r="U22" s="401"/>
      <c r="V22" s="402"/>
      <c r="W22" s="403"/>
      <c r="X22" s="404"/>
      <c r="Y22" s="405"/>
      <c r="Z22" s="406"/>
      <c r="AA22" s="406"/>
      <c r="AB22" s="406"/>
      <c r="AC22" s="406"/>
      <c r="AD22" s="406"/>
      <c r="AE22" s="403"/>
      <c r="AF22" s="261">
        <f t="shared" ref="AF22:AF23" si="21">SUM(AG22:AQ22)</f>
        <v>0</v>
      </c>
      <c r="AG22" s="401"/>
      <c r="AH22" s="402"/>
      <c r="AI22" s="403"/>
      <c r="AJ22" s="404"/>
      <c r="AK22" s="405"/>
      <c r="AL22" s="406"/>
      <c r="AM22" s="406"/>
      <c r="AN22" s="406"/>
      <c r="AO22" s="406"/>
      <c r="AP22" s="406"/>
      <c r="AQ22" s="403"/>
      <c r="AR22" s="260"/>
      <c r="AS22" s="260"/>
    </row>
    <row r="23" spans="1:45" ht="15" customHeight="1" x14ac:dyDescent="0.25">
      <c r="A23" s="538">
        <v>642</v>
      </c>
      <c r="B23" s="539"/>
      <c r="C23" s="539"/>
      <c r="D23" s="540" t="s">
        <v>63</v>
      </c>
      <c r="E23" s="540"/>
      <c r="F23" s="540"/>
      <c r="G23" s="54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6">
        <f>'Ad-2. UNOS prihoda'!L57</f>
        <v>0</v>
      </c>
      <c r="M23" s="316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1">
        <f t="shared" si="17"/>
        <v>0</v>
      </c>
      <c r="U23" s="401"/>
      <c r="V23" s="402"/>
      <c r="W23" s="403"/>
      <c r="X23" s="404"/>
      <c r="Y23" s="405"/>
      <c r="Z23" s="406"/>
      <c r="AA23" s="406"/>
      <c r="AB23" s="406"/>
      <c r="AC23" s="406"/>
      <c r="AD23" s="406"/>
      <c r="AE23" s="403"/>
      <c r="AF23" s="261">
        <f t="shared" si="21"/>
        <v>0</v>
      </c>
      <c r="AG23" s="401"/>
      <c r="AH23" s="402"/>
      <c r="AI23" s="403"/>
      <c r="AJ23" s="404"/>
      <c r="AK23" s="405"/>
      <c r="AL23" s="406"/>
      <c r="AM23" s="406"/>
      <c r="AN23" s="406"/>
      <c r="AO23" s="406"/>
      <c r="AP23" s="406"/>
      <c r="AQ23" s="403"/>
      <c r="AR23" s="260"/>
      <c r="AS23" s="260"/>
    </row>
    <row r="24" spans="1:45" s="195" customFormat="1" ht="41.25" customHeight="1" x14ac:dyDescent="0.25">
      <c r="A24" s="558">
        <v>65</v>
      </c>
      <c r="B24" s="559"/>
      <c r="C24" s="228"/>
      <c r="D24" s="556" t="s">
        <v>54</v>
      </c>
      <c r="E24" s="556"/>
      <c r="F24" s="556"/>
      <c r="G24" s="557"/>
      <c r="H24" s="254">
        <f t="shared" si="3"/>
        <v>0</v>
      </c>
      <c r="I24" s="345">
        <f>I25</f>
        <v>0</v>
      </c>
      <c r="J24" s="287">
        <f t="shared" ref="J24:S24" si="22">J25</f>
        <v>0</v>
      </c>
      <c r="K24" s="256">
        <f t="shared" si="22"/>
        <v>0</v>
      </c>
      <c r="L24" s="330">
        <f t="shared" si="22"/>
        <v>0</v>
      </c>
      <c r="M24" s="257">
        <f t="shared" si="22"/>
        <v>0</v>
      </c>
      <c r="N24" s="258">
        <f t="shared" si="22"/>
        <v>0</v>
      </c>
      <c r="O24" s="258">
        <f t="shared" si="22"/>
        <v>0</v>
      </c>
      <c r="P24" s="258">
        <f t="shared" si="22"/>
        <v>0</v>
      </c>
      <c r="Q24" s="258">
        <f t="shared" si="22"/>
        <v>0</v>
      </c>
      <c r="R24" s="258">
        <f t="shared" si="22"/>
        <v>0</v>
      </c>
      <c r="S24" s="256">
        <f t="shared" si="22"/>
        <v>0</v>
      </c>
      <c r="T24" s="46">
        <f>SUM(U24:AE24)</f>
        <v>0</v>
      </c>
      <c r="U24" s="345">
        <f>'Ad-2. UNOS prihoda'!U60</f>
        <v>0</v>
      </c>
      <c r="V24" s="287">
        <f>'Ad-2. UNOS prihoda'!V60</f>
        <v>0</v>
      </c>
      <c r="W24" s="256">
        <f>'Ad-2. UNOS prihoda'!W60</f>
        <v>0</v>
      </c>
      <c r="X24" s="330">
        <f>'Ad-2. UNOS prihoda'!X60</f>
        <v>0</v>
      </c>
      <c r="Y24" s="257">
        <f>'Ad-2. UNOS prihoda'!Y60</f>
        <v>0</v>
      </c>
      <c r="Z24" s="258">
        <f>'Ad-2. UNOS prihoda'!Z60</f>
        <v>0</v>
      </c>
      <c r="AA24" s="258">
        <f>'Ad-2. UNOS prihoda'!AA60</f>
        <v>0</v>
      </c>
      <c r="AB24" s="258">
        <f>'Ad-2. UNOS prihoda'!AB60</f>
        <v>0</v>
      </c>
      <c r="AC24" s="258">
        <f>'Ad-2. UNOS prihoda'!AC60</f>
        <v>0</v>
      </c>
      <c r="AD24" s="258">
        <f>'Ad-2. UNOS prihoda'!AD60</f>
        <v>0</v>
      </c>
      <c r="AE24" s="256">
        <f>'Ad-2. UNOS prihoda'!AE60</f>
        <v>0</v>
      </c>
      <c r="AF24" s="46">
        <f>SUM(AG24:AQ24)</f>
        <v>0</v>
      </c>
      <c r="AG24" s="345">
        <f>'Ad-2. UNOS prihoda'!AG60</f>
        <v>0</v>
      </c>
      <c r="AH24" s="287">
        <f>'Ad-2. UNOS prihoda'!AH60</f>
        <v>0</v>
      </c>
      <c r="AI24" s="256">
        <f>'Ad-2. UNOS prihoda'!AI60</f>
        <v>0</v>
      </c>
      <c r="AJ24" s="330">
        <f>'Ad-2. UNOS prihoda'!AJ60</f>
        <v>0</v>
      </c>
      <c r="AK24" s="257">
        <f>'Ad-2. UNOS prihoda'!AK60</f>
        <v>0</v>
      </c>
      <c r="AL24" s="258">
        <f>'Ad-2. UNOS prihoda'!AL60</f>
        <v>0</v>
      </c>
      <c r="AM24" s="258">
        <f>'Ad-2. UNOS prihoda'!AM60</f>
        <v>0</v>
      </c>
      <c r="AN24" s="258">
        <f>'Ad-2. UNOS prihoda'!AN60</f>
        <v>0</v>
      </c>
      <c r="AO24" s="258">
        <f>'Ad-2. UNOS prihoda'!AO60</f>
        <v>0</v>
      </c>
      <c r="AP24" s="258">
        <f>'Ad-2. UNOS prihoda'!AP60</f>
        <v>0</v>
      </c>
      <c r="AQ24" s="256">
        <f>'Ad-2. UNOS prihoda'!AQ60</f>
        <v>0</v>
      </c>
      <c r="AR24" s="260"/>
      <c r="AS24" s="260"/>
    </row>
    <row r="25" spans="1:45" ht="15.75" customHeight="1" x14ac:dyDescent="0.25">
      <c r="A25" s="538">
        <v>652</v>
      </c>
      <c r="B25" s="539"/>
      <c r="C25" s="539"/>
      <c r="D25" s="540" t="s">
        <v>55</v>
      </c>
      <c r="E25" s="540"/>
      <c r="F25" s="540"/>
      <c r="G25" s="541"/>
      <c r="H25" s="28">
        <f t="shared" si="3"/>
        <v>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6">
        <f>'Ad-2. UNOS prihoda'!L61</f>
        <v>0</v>
      </c>
      <c r="M25" s="316">
        <f>'Ad-2. UNOS prihoda'!M61</f>
        <v>0</v>
      </c>
      <c r="N25" s="30">
        <f>'Ad-2. UNOS prihoda'!N61</f>
        <v>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1">
        <f t="shared" si="17"/>
        <v>0</v>
      </c>
      <c r="U25" s="401"/>
      <c r="V25" s="402"/>
      <c r="W25" s="403"/>
      <c r="X25" s="404"/>
      <c r="Y25" s="405"/>
      <c r="Z25" s="406"/>
      <c r="AA25" s="406"/>
      <c r="AB25" s="406"/>
      <c r="AC25" s="406"/>
      <c r="AD25" s="406"/>
      <c r="AE25" s="403"/>
      <c r="AF25" s="261">
        <f t="shared" ref="AF25" si="23">SUM(AG25:AQ25)</f>
        <v>0</v>
      </c>
      <c r="AG25" s="401"/>
      <c r="AH25" s="402"/>
      <c r="AI25" s="403"/>
      <c r="AJ25" s="404"/>
      <c r="AK25" s="405"/>
      <c r="AL25" s="406"/>
      <c r="AM25" s="406"/>
      <c r="AN25" s="406"/>
      <c r="AO25" s="406"/>
      <c r="AP25" s="406"/>
      <c r="AQ25" s="403"/>
      <c r="AR25" s="260"/>
      <c r="AS25" s="260"/>
    </row>
    <row r="26" spans="1:45" s="195" customFormat="1" ht="27.75" customHeight="1" x14ac:dyDescent="0.25">
      <c r="A26" s="558">
        <v>66</v>
      </c>
      <c r="B26" s="559"/>
      <c r="C26" s="228"/>
      <c r="D26" s="556" t="s">
        <v>56</v>
      </c>
      <c r="E26" s="556"/>
      <c r="F26" s="556"/>
      <c r="G26" s="557"/>
      <c r="H26" s="254">
        <f t="shared" si="3"/>
        <v>762000</v>
      </c>
      <c r="I26" s="345">
        <f>I27+I28</f>
        <v>0</v>
      </c>
      <c r="J26" s="287">
        <f t="shared" ref="J26:S26" si="24">J27+J28</f>
        <v>0</v>
      </c>
      <c r="K26" s="256">
        <f t="shared" si="24"/>
        <v>0</v>
      </c>
      <c r="L26" s="330">
        <f t="shared" si="24"/>
        <v>0</v>
      </c>
      <c r="M26" s="257">
        <f t="shared" si="24"/>
        <v>732000</v>
      </c>
      <c r="N26" s="258">
        <f t="shared" si="24"/>
        <v>0</v>
      </c>
      <c r="O26" s="258">
        <f t="shared" si="24"/>
        <v>0</v>
      </c>
      <c r="P26" s="258">
        <f t="shared" si="24"/>
        <v>0</v>
      </c>
      <c r="Q26" s="258">
        <f t="shared" si="24"/>
        <v>30000</v>
      </c>
      <c r="R26" s="258">
        <f t="shared" si="24"/>
        <v>0</v>
      </c>
      <c r="S26" s="256">
        <f t="shared" si="24"/>
        <v>0</v>
      </c>
      <c r="T26" s="46">
        <f>SUM(U26:AE26)</f>
        <v>762000</v>
      </c>
      <c r="U26" s="345">
        <f>'Ad-2. UNOS prihoda'!U67</f>
        <v>0</v>
      </c>
      <c r="V26" s="287">
        <f>'Ad-2. UNOS prihoda'!V67</f>
        <v>0</v>
      </c>
      <c r="W26" s="256">
        <f>'Ad-2. UNOS prihoda'!W67</f>
        <v>0</v>
      </c>
      <c r="X26" s="330">
        <f>'Ad-2. UNOS prihoda'!X67</f>
        <v>0</v>
      </c>
      <c r="Y26" s="257">
        <f>'Ad-2. UNOS prihoda'!Y67</f>
        <v>732000</v>
      </c>
      <c r="Z26" s="258">
        <f>'Ad-2. UNOS prihoda'!Z67</f>
        <v>0</v>
      </c>
      <c r="AA26" s="258">
        <f>'Ad-2. UNOS prihoda'!AA67</f>
        <v>0</v>
      </c>
      <c r="AB26" s="258">
        <f>'Ad-2. UNOS prihoda'!AB67</f>
        <v>0</v>
      </c>
      <c r="AC26" s="258">
        <f>'Ad-2. UNOS prihoda'!AC67</f>
        <v>30000</v>
      </c>
      <c r="AD26" s="258">
        <f>'Ad-2. UNOS prihoda'!AD67</f>
        <v>0</v>
      </c>
      <c r="AE26" s="256">
        <f>'Ad-2. UNOS prihoda'!AE67</f>
        <v>0</v>
      </c>
      <c r="AF26" s="46">
        <f>SUM(AG26:AQ26)</f>
        <v>762000</v>
      </c>
      <c r="AG26" s="345">
        <f>'Ad-2. UNOS prihoda'!AG67</f>
        <v>0</v>
      </c>
      <c r="AH26" s="287">
        <f>'Ad-2. UNOS prihoda'!AH67</f>
        <v>0</v>
      </c>
      <c r="AI26" s="256">
        <f>'Ad-2. UNOS prihoda'!AI67</f>
        <v>0</v>
      </c>
      <c r="AJ26" s="330">
        <f>'Ad-2. UNOS prihoda'!AJ67</f>
        <v>0</v>
      </c>
      <c r="AK26" s="257">
        <f>'Ad-2. UNOS prihoda'!AK67</f>
        <v>732000</v>
      </c>
      <c r="AL26" s="258">
        <f>'Ad-2. UNOS prihoda'!AL67</f>
        <v>0</v>
      </c>
      <c r="AM26" s="258">
        <f>'Ad-2. UNOS prihoda'!AM67</f>
        <v>0</v>
      </c>
      <c r="AN26" s="258">
        <f>'Ad-2. UNOS prihoda'!AN67</f>
        <v>0</v>
      </c>
      <c r="AO26" s="258">
        <f>'Ad-2. UNOS prihoda'!AO67</f>
        <v>30000</v>
      </c>
      <c r="AP26" s="258">
        <f>'Ad-2. UNOS prihoda'!AP67</f>
        <v>0</v>
      </c>
      <c r="AQ26" s="256">
        <f>'Ad-2. UNOS prihoda'!AQ67</f>
        <v>0</v>
      </c>
      <c r="AR26" s="260"/>
      <c r="AS26" s="260"/>
    </row>
    <row r="27" spans="1:45" ht="30.75" customHeight="1" x14ac:dyDescent="0.25">
      <c r="A27" s="538">
        <v>661</v>
      </c>
      <c r="B27" s="539"/>
      <c r="C27" s="539"/>
      <c r="D27" s="540" t="s">
        <v>57</v>
      </c>
      <c r="E27" s="540"/>
      <c r="F27" s="540"/>
      <c r="G27" s="541"/>
      <c r="H27" s="28">
        <f t="shared" si="3"/>
        <v>732000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6">
        <f>'Ad-2. UNOS prihoda'!L68</f>
        <v>0</v>
      </c>
      <c r="M27" s="316">
        <f>'Ad-2. UNOS prihoda'!M68</f>
        <v>732000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1">
        <f t="shared" si="17"/>
        <v>0</v>
      </c>
      <c r="U27" s="401"/>
      <c r="V27" s="402"/>
      <c r="W27" s="403"/>
      <c r="X27" s="404"/>
      <c r="Y27" s="405"/>
      <c r="Z27" s="406"/>
      <c r="AA27" s="406"/>
      <c r="AB27" s="406"/>
      <c r="AC27" s="406"/>
      <c r="AD27" s="406"/>
      <c r="AE27" s="403"/>
      <c r="AF27" s="261">
        <f t="shared" ref="AF27:AF28" si="25">SUM(AG27:AQ27)</f>
        <v>0</v>
      </c>
      <c r="AG27" s="401"/>
      <c r="AH27" s="402"/>
      <c r="AI27" s="403"/>
      <c r="AJ27" s="404"/>
      <c r="AK27" s="405"/>
      <c r="AL27" s="406"/>
      <c r="AM27" s="406"/>
      <c r="AN27" s="406"/>
      <c r="AO27" s="406"/>
      <c r="AP27" s="406"/>
      <c r="AQ27" s="403"/>
      <c r="AR27" s="260"/>
      <c r="AS27" s="260"/>
    </row>
    <row r="28" spans="1:45" ht="29.25" customHeight="1" x14ac:dyDescent="0.25">
      <c r="A28" s="538">
        <v>663</v>
      </c>
      <c r="B28" s="539"/>
      <c r="C28" s="539"/>
      <c r="D28" s="540" t="s">
        <v>58</v>
      </c>
      <c r="E28" s="540"/>
      <c r="F28" s="540"/>
      <c r="G28" s="541"/>
      <c r="H28" s="28">
        <f t="shared" si="3"/>
        <v>30000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6">
        <f>'Ad-2. UNOS prihoda'!L72</f>
        <v>0</v>
      </c>
      <c r="M28" s="316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30000</v>
      </c>
      <c r="R28" s="30">
        <f>'Ad-2. UNOS prihoda'!R72</f>
        <v>0</v>
      </c>
      <c r="S28" s="31">
        <f>'Ad-2. UNOS prihoda'!S72</f>
        <v>0</v>
      </c>
      <c r="T28" s="261">
        <f t="shared" si="17"/>
        <v>0</v>
      </c>
      <c r="U28" s="401"/>
      <c r="V28" s="402"/>
      <c r="W28" s="403"/>
      <c r="X28" s="404"/>
      <c r="Y28" s="405"/>
      <c r="Z28" s="406"/>
      <c r="AA28" s="406"/>
      <c r="AB28" s="406"/>
      <c r="AC28" s="406"/>
      <c r="AD28" s="406"/>
      <c r="AE28" s="403"/>
      <c r="AF28" s="261">
        <f t="shared" si="25"/>
        <v>0</v>
      </c>
      <c r="AG28" s="401"/>
      <c r="AH28" s="402"/>
      <c r="AI28" s="403"/>
      <c r="AJ28" s="404"/>
      <c r="AK28" s="405"/>
      <c r="AL28" s="406"/>
      <c r="AM28" s="406"/>
      <c r="AN28" s="406"/>
      <c r="AO28" s="406"/>
      <c r="AP28" s="406"/>
      <c r="AQ28" s="403"/>
      <c r="AR28" s="260"/>
      <c r="AS28" s="260"/>
    </row>
    <row r="29" spans="1:45" s="195" customFormat="1" ht="28.15" customHeight="1" x14ac:dyDescent="0.25">
      <c r="A29" s="558">
        <v>67</v>
      </c>
      <c r="B29" s="559"/>
      <c r="C29" s="228"/>
      <c r="D29" s="556" t="s">
        <v>59</v>
      </c>
      <c r="E29" s="556"/>
      <c r="F29" s="556"/>
      <c r="G29" s="557"/>
      <c r="H29" s="254">
        <f t="shared" si="3"/>
        <v>2220400</v>
      </c>
      <c r="I29" s="345">
        <f>SUM(I30:I30)</f>
        <v>670000</v>
      </c>
      <c r="J29" s="287">
        <f t="shared" ref="J29:S29" si="26">SUM(J30:J30)</f>
        <v>1550400</v>
      </c>
      <c r="K29" s="256">
        <f t="shared" si="26"/>
        <v>0</v>
      </c>
      <c r="L29" s="330">
        <f t="shared" si="26"/>
        <v>0</v>
      </c>
      <c r="M29" s="257">
        <f t="shared" si="26"/>
        <v>0</v>
      </c>
      <c r="N29" s="258">
        <f t="shared" si="26"/>
        <v>0</v>
      </c>
      <c r="O29" s="258">
        <f t="shared" si="26"/>
        <v>0</v>
      </c>
      <c r="P29" s="258">
        <f t="shared" si="26"/>
        <v>0</v>
      </c>
      <c r="Q29" s="258">
        <f t="shared" si="26"/>
        <v>0</v>
      </c>
      <c r="R29" s="258">
        <f t="shared" si="26"/>
        <v>0</v>
      </c>
      <c r="S29" s="256">
        <f t="shared" si="26"/>
        <v>0</v>
      </c>
      <c r="T29" s="46">
        <f>SUM(U29:AE29)</f>
        <v>2220400</v>
      </c>
      <c r="U29" s="345">
        <f>'Ad-2. UNOS prihoda'!U81</f>
        <v>670000</v>
      </c>
      <c r="V29" s="287">
        <f>'Ad-2. UNOS prihoda'!V81</f>
        <v>1550400</v>
      </c>
      <c r="W29" s="256">
        <f>'Ad-2. UNOS prihoda'!W81</f>
        <v>0</v>
      </c>
      <c r="X29" s="330">
        <f>'Ad-2. UNOS prihoda'!X81</f>
        <v>0</v>
      </c>
      <c r="Y29" s="257">
        <f>'Ad-2. UNOS prihoda'!Y81</f>
        <v>0</v>
      </c>
      <c r="Z29" s="258">
        <f>'Ad-2. UNOS prihoda'!Z81</f>
        <v>0</v>
      </c>
      <c r="AA29" s="258">
        <f>'Ad-2. UNOS prihoda'!AA81</f>
        <v>0</v>
      </c>
      <c r="AB29" s="258">
        <f>'Ad-2. UNOS prihoda'!AB81</f>
        <v>0</v>
      </c>
      <c r="AC29" s="258">
        <f>'Ad-2. UNOS prihoda'!AC81</f>
        <v>0</v>
      </c>
      <c r="AD29" s="258">
        <f>'Ad-2. UNOS prihoda'!AD81</f>
        <v>0</v>
      </c>
      <c r="AE29" s="256">
        <f>'Ad-2. UNOS prihoda'!AE81</f>
        <v>0</v>
      </c>
      <c r="AF29" s="46">
        <f>SUM(AG29:AQ29)</f>
        <v>2220400</v>
      </c>
      <c r="AG29" s="345">
        <f>'Ad-2. UNOS prihoda'!AG81</f>
        <v>670000</v>
      </c>
      <c r="AH29" s="287">
        <f>'Ad-2. UNOS prihoda'!AH81</f>
        <v>1550400</v>
      </c>
      <c r="AI29" s="256">
        <f>'Ad-2. UNOS prihoda'!AI81</f>
        <v>0</v>
      </c>
      <c r="AJ29" s="330">
        <f>'Ad-2. UNOS prihoda'!AJ81</f>
        <v>0</v>
      </c>
      <c r="AK29" s="257">
        <f>'Ad-2. UNOS prihoda'!AK81</f>
        <v>0</v>
      </c>
      <c r="AL29" s="258">
        <f>'Ad-2. UNOS prihoda'!AL81</f>
        <v>0</v>
      </c>
      <c r="AM29" s="258">
        <f>'Ad-2. UNOS prihoda'!AM81</f>
        <v>0</v>
      </c>
      <c r="AN29" s="258">
        <f>'Ad-2. UNOS prihoda'!AN81</f>
        <v>0</v>
      </c>
      <c r="AO29" s="258">
        <f>'Ad-2. UNOS prihoda'!AO81</f>
        <v>0</v>
      </c>
      <c r="AP29" s="258">
        <f>'Ad-2. UNOS prihoda'!AP81</f>
        <v>0</v>
      </c>
      <c r="AQ29" s="256">
        <f>'Ad-2. UNOS prihoda'!AQ81</f>
        <v>0</v>
      </c>
      <c r="AR29" s="260"/>
      <c r="AS29" s="260"/>
    </row>
    <row r="30" spans="1:45" ht="27" customHeight="1" x14ac:dyDescent="0.25">
      <c r="A30" s="538">
        <v>671</v>
      </c>
      <c r="B30" s="539"/>
      <c r="C30" s="539"/>
      <c r="D30" s="540" t="s">
        <v>60</v>
      </c>
      <c r="E30" s="540"/>
      <c r="F30" s="540"/>
      <c r="G30" s="541"/>
      <c r="H30" s="28">
        <f t="shared" si="3"/>
        <v>2220400</v>
      </c>
      <c r="I30" s="29">
        <f>'Ad-2. UNOS prihoda'!I82</f>
        <v>670000</v>
      </c>
      <c r="J30" s="92">
        <f>'Ad-2. UNOS prihoda'!J82</f>
        <v>1550400</v>
      </c>
      <c r="K30" s="31">
        <f>'Ad-2. UNOS prihoda'!K82</f>
        <v>0</v>
      </c>
      <c r="L30" s="356">
        <f>'Ad-2. UNOS prihoda'!L82</f>
        <v>0</v>
      </c>
      <c r="M30" s="316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1">
        <f t="shared" si="17"/>
        <v>0</v>
      </c>
      <c r="U30" s="401"/>
      <c r="V30" s="402"/>
      <c r="W30" s="403"/>
      <c r="X30" s="404"/>
      <c r="Y30" s="405"/>
      <c r="Z30" s="406"/>
      <c r="AA30" s="406"/>
      <c r="AB30" s="406"/>
      <c r="AC30" s="406"/>
      <c r="AD30" s="406"/>
      <c r="AE30" s="403"/>
      <c r="AF30" s="262">
        <f t="shared" ref="AF30" si="27">SUM(AG30:AQ30)</f>
        <v>0</v>
      </c>
      <c r="AG30" s="401"/>
      <c r="AH30" s="402"/>
      <c r="AI30" s="403"/>
      <c r="AJ30" s="404"/>
      <c r="AK30" s="405"/>
      <c r="AL30" s="406"/>
      <c r="AM30" s="406"/>
      <c r="AN30" s="406"/>
      <c r="AO30" s="406"/>
      <c r="AP30" s="406"/>
      <c r="AQ30" s="403"/>
      <c r="AR30" s="260"/>
      <c r="AS30" s="260"/>
    </row>
    <row r="31" spans="1:45" s="195" customFormat="1" ht="15" x14ac:dyDescent="0.25">
      <c r="A31" s="558">
        <v>68</v>
      </c>
      <c r="B31" s="559"/>
      <c r="C31" s="228"/>
      <c r="D31" s="556" t="s">
        <v>157</v>
      </c>
      <c r="E31" s="556"/>
      <c r="F31" s="556"/>
      <c r="G31" s="557"/>
      <c r="H31" s="254">
        <f t="shared" si="3"/>
        <v>0</v>
      </c>
      <c r="I31" s="345">
        <f>SUM(I32:I33)</f>
        <v>0</v>
      </c>
      <c r="J31" s="287">
        <f t="shared" ref="J31:S31" si="28">SUM(J32:J33)</f>
        <v>0</v>
      </c>
      <c r="K31" s="256">
        <f t="shared" si="28"/>
        <v>0</v>
      </c>
      <c r="L31" s="330">
        <f t="shared" si="28"/>
        <v>0</v>
      </c>
      <c r="M31" s="257">
        <f t="shared" si="28"/>
        <v>0</v>
      </c>
      <c r="N31" s="258">
        <f t="shared" si="28"/>
        <v>0</v>
      </c>
      <c r="O31" s="258">
        <f t="shared" si="28"/>
        <v>0</v>
      </c>
      <c r="P31" s="258">
        <f t="shared" si="28"/>
        <v>0</v>
      </c>
      <c r="Q31" s="258">
        <f t="shared" si="28"/>
        <v>0</v>
      </c>
      <c r="R31" s="258">
        <f t="shared" si="28"/>
        <v>0</v>
      </c>
      <c r="S31" s="256">
        <f t="shared" si="28"/>
        <v>0</v>
      </c>
      <c r="T31" s="254">
        <f>SUM(U31:AE31)</f>
        <v>0</v>
      </c>
      <c r="U31" s="345">
        <f>'Ad-2. UNOS prihoda'!U86</f>
        <v>0</v>
      </c>
      <c r="V31" s="287">
        <f>'Ad-2. UNOS prihoda'!V86</f>
        <v>0</v>
      </c>
      <c r="W31" s="256">
        <f>'Ad-2. UNOS prihoda'!W86</f>
        <v>0</v>
      </c>
      <c r="X31" s="330">
        <f>'Ad-2. UNOS prihoda'!X86</f>
        <v>0</v>
      </c>
      <c r="Y31" s="257">
        <f>'Ad-2. UNOS prihoda'!Y86</f>
        <v>0</v>
      </c>
      <c r="Z31" s="258">
        <f>'Ad-2. UNOS prihoda'!Z86</f>
        <v>0</v>
      </c>
      <c r="AA31" s="258">
        <f>'Ad-2. UNOS prihoda'!AA86</f>
        <v>0</v>
      </c>
      <c r="AB31" s="258">
        <f>'Ad-2. UNOS prihoda'!AB86</f>
        <v>0</v>
      </c>
      <c r="AC31" s="258">
        <f>'Ad-2. UNOS prihoda'!AC86</f>
        <v>0</v>
      </c>
      <c r="AD31" s="258">
        <f>'Ad-2. UNOS prihoda'!AD86</f>
        <v>0</v>
      </c>
      <c r="AE31" s="256">
        <f>'Ad-2. UNOS prihoda'!AE86</f>
        <v>0</v>
      </c>
      <c r="AF31" s="254">
        <f>SUM(AG31:AQ31)</f>
        <v>0</v>
      </c>
      <c r="AG31" s="345">
        <f>'Ad-2. UNOS prihoda'!AG86</f>
        <v>0</v>
      </c>
      <c r="AH31" s="287">
        <f>'Ad-2. UNOS prihoda'!AH86</f>
        <v>0</v>
      </c>
      <c r="AI31" s="256">
        <f>'Ad-2. UNOS prihoda'!AI86</f>
        <v>0</v>
      </c>
      <c r="AJ31" s="330">
        <f>'Ad-2. UNOS prihoda'!AJ86</f>
        <v>0</v>
      </c>
      <c r="AK31" s="257">
        <f>'Ad-2. UNOS prihoda'!AK86</f>
        <v>0</v>
      </c>
      <c r="AL31" s="258">
        <f>'Ad-2. UNOS prihoda'!AL86</f>
        <v>0</v>
      </c>
      <c r="AM31" s="258">
        <f>'Ad-2. UNOS prihoda'!AM86</f>
        <v>0</v>
      </c>
      <c r="AN31" s="258">
        <f>'Ad-2. UNOS prihoda'!AN86</f>
        <v>0</v>
      </c>
      <c r="AO31" s="258">
        <f>'Ad-2. UNOS prihoda'!AO86</f>
        <v>0</v>
      </c>
      <c r="AP31" s="258">
        <f>'Ad-2. UNOS prihoda'!AP86</f>
        <v>0</v>
      </c>
      <c r="AQ31" s="256">
        <f>'Ad-2. UNOS prihoda'!AQ86</f>
        <v>0</v>
      </c>
      <c r="AR31" s="260"/>
      <c r="AS31" s="260"/>
    </row>
    <row r="32" spans="1:45" ht="14.25" x14ac:dyDescent="0.25">
      <c r="A32" s="538">
        <v>681</v>
      </c>
      <c r="B32" s="539"/>
      <c r="C32" s="539"/>
      <c r="D32" s="540" t="s">
        <v>238</v>
      </c>
      <c r="E32" s="540"/>
      <c r="F32" s="540"/>
      <c r="G32" s="54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6">
        <f>'Ad-2. UNOS prihoda'!L87</f>
        <v>0</v>
      </c>
      <c r="M32" s="316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2">
        <f t="shared" ref="T32" si="29">SUM(U32:AE32)</f>
        <v>0</v>
      </c>
      <c r="U32" s="401"/>
      <c r="V32" s="402"/>
      <c r="W32" s="403"/>
      <c r="X32" s="404"/>
      <c r="Y32" s="405"/>
      <c r="Z32" s="406"/>
      <c r="AA32" s="406"/>
      <c r="AB32" s="406"/>
      <c r="AC32" s="406"/>
      <c r="AD32" s="406"/>
      <c r="AE32" s="403"/>
      <c r="AF32" s="262">
        <f t="shared" ref="AF32:AF33" si="30">SUM(AG32:AQ32)</f>
        <v>0</v>
      </c>
      <c r="AG32" s="401"/>
      <c r="AH32" s="402"/>
      <c r="AI32" s="403"/>
      <c r="AJ32" s="404"/>
      <c r="AK32" s="405"/>
      <c r="AL32" s="406"/>
      <c r="AM32" s="406"/>
      <c r="AN32" s="406"/>
      <c r="AO32" s="406"/>
      <c r="AP32" s="406"/>
      <c r="AQ32" s="403"/>
      <c r="AR32" s="260"/>
      <c r="AS32" s="260"/>
    </row>
    <row r="33" spans="1:45" ht="14.25" x14ac:dyDescent="0.25">
      <c r="A33" s="538">
        <v>683</v>
      </c>
      <c r="B33" s="539"/>
      <c r="C33" s="539"/>
      <c r="D33" s="540" t="s">
        <v>158</v>
      </c>
      <c r="E33" s="540"/>
      <c r="F33" s="540"/>
      <c r="G33" s="54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6">
        <f>'Ad-2. UNOS prihoda'!L89</f>
        <v>0</v>
      </c>
      <c r="M33" s="316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2">
        <f t="shared" ref="T33" si="31">SUM(U33:AE33)</f>
        <v>0</v>
      </c>
      <c r="U33" s="401"/>
      <c r="V33" s="402"/>
      <c r="W33" s="403"/>
      <c r="X33" s="404"/>
      <c r="Y33" s="405"/>
      <c r="Z33" s="406"/>
      <c r="AA33" s="406"/>
      <c r="AB33" s="406"/>
      <c r="AC33" s="406"/>
      <c r="AD33" s="406"/>
      <c r="AE33" s="403"/>
      <c r="AF33" s="262">
        <f t="shared" si="30"/>
        <v>0</v>
      </c>
      <c r="AG33" s="401"/>
      <c r="AH33" s="402"/>
      <c r="AI33" s="403"/>
      <c r="AJ33" s="404"/>
      <c r="AK33" s="405"/>
      <c r="AL33" s="406"/>
      <c r="AM33" s="406"/>
      <c r="AN33" s="406"/>
      <c r="AO33" s="406"/>
      <c r="AP33" s="406"/>
      <c r="AQ33" s="403"/>
      <c r="AR33" s="260"/>
      <c r="AS33" s="260"/>
    </row>
    <row r="34" spans="1:45" s="197" customFormat="1" ht="27.75" customHeight="1" x14ac:dyDescent="0.25">
      <c r="A34" s="347">
        <v>7</v>
      </c>
      <c r="B34" s="215"/>
      <c r="C34" s="215"/>
      <c r="D34" s="556" t="s">
        <v>95</v>
      </c>
      <c r="E34" s="556"/>
      <c r="F34" s="556"/>
      <c r="G34" s="557"/>
      <c r="H34" s="254">
        <f t="shared" si="3"/>
        <v>15000</v>
      </c>
      <c r="I34" s="345">
        <f>I35</f>
        <v>0</v>
      </c>
      <c r="J34" s="287">
        <f t="shared" ref="J34:S34" si="32">J35</f>
        <v>0</v>
      </c>
      <c r="K34" s="256">
        <f t="shared" si="32"/>
        <v>0</v>
      </c>
      <c r="L34" s="330">
        <f t="shared" si="32"/>
        <v>0</v>
      </c>
      <c r="M34" s="257">
        <f t="shared" si="32"/>
        <v>0</v>
      </c>
      <c r="N34" s="258">
        <f t="shared" si="32"/>
        <v>0</v>
      </c>
      <c r="O34" s="258">
        <f t="shared" si="32"/>
        <v>0</v>
      </c>
      <c r="P34" s="258">
        <f t="shared" si="32"/>
        <v>0</v>
      </c>
      <c r="Q34" s="258">
        <f t="shared" si="32"/>
        <v>0</v>
      </c>
      <c r="R34" s="258">
        <f t="shared" si="32"/>
        <v>15000</v>
      </c>
      <c r="S34" s="256">
        <f t="shared" si="32"/>
        <v>0</v>
      </c>
      <c r="T34" s="254">
        <f>SUM(U34:AE34)</f>
        <v>15000</v>
      </c>
      <c r="U34" s="345">
        <f>U35</f>
        <v>0</v>
      </c>
      <c r="V34" s="287">
        <f t="shared" ref="V34:AE34" si="33">V35</f>
        <v>0</v>
      </c>
      <c r="W34" s="256">
        <f t="shared" si="33"/>
        <v>0</v>
      </c>
      <c r="X34" s="330">
        <f t="shared" si="33"/>
        <v>0</v>
      </c>
      <c r="Y34" s="257">
        <f t="shared" si="33"/>
        <v>0</v>
      </c>
      <c r="Z34" s="258">
        <f t="shared" si="33"/>
        <v>0</v>
      </c>
      <c r="AA34" s="258">
        <f t="shared" si="33"/>
        <v>0</v>
      </c>
      <c r="AB34" s="258">
        <f t="shared" si="33"/>
        <v>0</v>
      </c>
      <c r="AC34" s="258">
        <f t="shared" si="33"/>
        <v>0</v>
      </c>
      <c r="AD34" s="258">
        <f t="shared" si="33"/>
        <v>15000</v>
      </c>
      <c r="AE34" s="256">
        <f t="shared" si="33"/>
        <v>0</v>
      </c>
      <c r="AF34" s="254">
        <f>SUM(AG34:AQ34)</f>
        <v>15000</v>
      </c>
      <c r="AG34" s="345">
        <f>AG35</f>
        <v>0</v>
      </c>
      <c r="AH34" s="287">
        <f t="shared" ref="AH34" si="34">AH35</f>
        <v>0</v>
      </c>
      <c r="AI34" s="256">
        <f t="shared" ref="AI34" si="35">AI35</f>
        <v>0</v>
      </c>
      <c r="AJ34" s="330">
        <f t="shared" ref="AJ34" si="36">AJ35</f>
        <v>0</v>
      </c>
      <c r="AK34" s="257">
        <f t="shared" ref="AK34" si="37">AK35</f>
        <v>0</v>
      </c>
      <c r="AL34" s="258">
        <f t="shared" ref="AL34" si="38">AL35</f>
        <v>0</v>
      </c>
      <c r="AM34" s="258">
        <f t="shared" ref="AM34" si="39">AM35</f>
        <v>0</v>
      </c>
      <c r="AN34" s="258">
        <f t="shared" ref="AN34" si="40">AN35</f>
        <v>0</v>
      </c>
      <c r="AO34" s="258">
        <f t="shared" ref="AO34" si="41">AO35</f>
        <v>0</v>
      </c>
      <c r="AP34" s="258">
        <f t="shared" ref="AP34" si="42">AP35</f>
        <v>15000</v>
      </c>
      <c r="AQ34" s="256">
        <f t="shared" ref="AQ34" si="43">AQ35</f>
        <v>0</v>
      </c>
      <c r="AR34" s="260"/>
      <c r="AS34" s="260"/>
    </row>
    <row r="35" spans="1:45" ht="24.75" customHeight="1" x14ac:dyDescent="0.25">
      <c r="A35" s="558">
        <v>72</v>
      </c>
      <c r="B35" s="559"/>
      <c r="C35" s="355"/>
      <c r="D35" s="556" t="s">
        <v>155</v>
      </c>
      <c r="E35" s="556"/>
      <c r="F35" s="556"/>
      <c r="G35" s="556"/>
      <c r="H35" s="254">
        <f t="shared" si="3"/>
        <v>15000</v>
      </c>
      <c r="I35" s="345">
        <f>SUM(I36:I38)</f>
        <v>0</v>
      </c>
      <c r="J35" s="287">
        <f t="shared" ref="J35:S35" si="44">SUM(J36:J38)</f>
        <v>0</v>
      </c>
      <c r="K35" s="256">
        <f t="shared" si="44"/>
        <v>0</v>
      </c>
      <c r="L35" s="330">
        <f t="shared" si="44"/>
        <v>0</v>
      </c>
      <c r="M35" s="257">
        <f t="shared" si="44"/>
        <v>0</v>
      </c>
      <c r="N35" s="258">
        <f t="shared" si="44"/>
        <v>0</v>
      </c>
      <c r="O35" s="258">
        <f t="shared" si="44"/>
        <v>0</v>
      </c>
      <c r="P35" s="258">
        <f t="shared" si="44"/>
        <v>0</v>
      </c>
      <c r="Q35" s="258">
        <f t="shared" si="44"/>
        <v>0</v>
      </c>
      <c r="R35" s="258">
        <f t="shared" si="44"/>
        <v>15000</v>
      </c>
      <c r="S35" s="259">
        <f t="shared" si="44"/>
        <v>0</v>
      </c>
      <c r="T35" s="254">
        <f>SUM(U35:AE35)</f>
        <v>15000</v>
      </c>
      <c r="U35" s="345">
        <f>'Ad-2. UNOS prihoda'!U92</f>
        <v>0</v>
      </c>
      <c r="V35" s="287">
        <f>'Ad-2. UNOS prihoda'!V92</f>
        <v>0</v>
      </c>
      <c r="W35" s="256">
        <f>'Ad-2. UNOS prihoda'!W92</f>
        <v>0</v>
      </c>
      <c r="X35" s="330">
        <f>'Ad-2. UNOS prihoda'!X92</f>
        <v>0</v>
      </c>
      <c r="Y35" s="257">
        <f>'Ad-2. UNOS prihoda'!Y92</f>
        <v>0</v>
      </c>
      <c r="Z35" s="258">
        <f>'Ad-2. UNOS prihoda'!Z92</f>
        <v>0</v>
      </c>
      <c r="AA35" s="258">
        <f>'Ad-2. UNOS prihoda'!AA92</f>
        <v>0</v>
      </c>
      <c r="AB35" s="258">
        <f>'Ad-2. UNOS prihoda'!AB92</f>
        <v>0</v>
      </c>
      <c r="AC35" s="258">
        <f>'Ad-2. UNOS prihoda'!AC92</f>
        <v>0</v>
      </c>
      <c r="AD35" s="258">
        <f>'Ad-2. UNOS prihoda'!AD92</f>
        <v>15000</v>
      </c>
      <c r="AE35" s="259">
        <f>'Ad-2. UNOS prihoda'!AE92</f>
        <v>0</v>
      </c>
      <c r="AF35" s="254">
        <f>SUM(AG35:AQ35)</f>
        <v>15000</v>
      </c>
      <c r="AG35" s="345">
        <f>'Ad-2. UNOS prihoda'!AG92</f>
        <v>0</v>
      </c>
      <c r="AH35" s="287">
        <f>'Ad-2. UNOS prihoda'!AH92</f>
        <v>0</v>
      </c>
      <c r="AI35" s="256">
        <f>'Ad-2. UNOS prihoda'!AI92</f>
        <v>0</v>
      </c>
      <c r="AJ35" s="330">
        <f>'Ad-2. UNOS prihoda'!AJ92</f>
        <v>0</v>
      </c>
      <c r="AK35" s="257">
        <f>'Ad-2. UNOS prihoda'!AK92</f>
        <v>0</v>
      </c>
      <c r="AL35" s="258">
        <f>'Ad-2. UNOS prihoda'!AL92</f>
        <v>0</v>
      </c>
      <c r="AM35" s="258">
        <f>'Ad-2. UNOS prihoda'!AM92</f>
        <v>0</v>
      </c>
      <c r="AN35" s="258">
        <f>'Ad-2. UNOS prihoda'!AN92</f>
        <v>0</v>
      </c>
      <c r="AO35" s="258">
        <f>'Ad-2. UNOS prihoda'!AO92</f>
        <v>0</v>
      </c>
      <c r="AP35" s="258">
        <f>'Ad-2. UNOS prihoda'!AP92</f>
        <v>15000</v>
      </c>
      <c r="AQ35" s="259">
        <f>'Ad-2. UNOS prihoda'!AQ92</f>
        <v>0</v>
      </c>
      <c r="AR35" s="260"/>
      <c r="AS35" s="260"/>
    </row>
    <row r="36" spans="1:45" ht="15" x14ac:dyDescent="0.25">
      <c r="A36" s="538">
        <v>721</v>
      </c>
      <c r="B36" s="573"/>
      <c r="C36" s="573"/>
      <c r="D36" s="540" t="s">
        <v>94</v>
      </c>
      <c r="E36" s="540"/>
      <c r="F36" s="540"/>
      <c r="G36" s="540"/>
      <c r="H36" s="28">
        <f t="shared" si="3"/>
        <v>15000</v>
      </c>
      <c r="I36" s="345">
        <f>'Ad-2. UNOS prihoda'!I93</f>
        <v>0</v>
      </c>
      <c r="J36" s="287">
        <f>'Ad-2. UNOS prihoda'!J93</f>
        <v>0</v>
      </c>
      <c r="K36" s="256">
        <f>'Ad-2. UNOS prihoda'!K93</f>
        <v>0</v>
      </c>
      <c r="L36" s="330">
        <f>'Ad-2. UNOS prihoda'!L93</f>
        <v>0</v>
      </c>
      <c r="M36" s="257">
        <f>'Ad-2. UNOS prihoda'!M93</f>
        <v>0</v>
      </c>
      <c r="N36" s="258">
        <f>'Ad-2. UNOS prihoda'!N93</f>
        <v>0</v>
      </c>
      <c r="O36" s="258">
        <f>'Ad-2. UNOS prihoda'!O93</f>
        <v>0</v>
      </c>
      <c r="P36" s="258">
        <f>'Ad-2. UNOS prihoda'!P93</f>
        <v>0</v>
      </c>
      <c r="Q36" s="258">
        <f>'Ad-2. UNOS prihoda'!Q93</f>
        <v>0</v>
      </c>
      <c r="R36" s="258">
        <f>'Ad-2. UNOS prihoda'!R93</f>
        <v>15000</v>
      </c>
      <c r="S36" s="259">
        <f>'Ad-2. UNOS prihoda'!S93</f>
        <v>0</v>
      </c>
      <c r="T36" s="262">
        <f>SUM(U36:AE36)</f>
        <v>0</v>
      </c>
      <c r="U36" s="345"/>
      <c r="V36" s="287"/>
      <c r="W36" s="256"/>
      <c r="X36" s="330"/>
      <c r="Y36" s="257"/>
      <c r="Z36" s="258"/>
      <c r="AA36" s="258"/>
      <c r="AB36" s="258"/>
      <c r="AC36" s="258"/>
      <c r="AD36" s="258"/>
      <c r="AE36" s="259"/>
      <c r="AF36" s="262">
        <f>SUM(AG36:AQ36)</f>
        <v>0</v>
      </c>
      <c r="AG36" s="345"/>
      <c r="AH36" s="287"/>
      <c r="AI36" s="256"/>
      <c r="AJ36" s="330"/>
      <c r="AK36" s="257"/>
      <c r="AL36" s="258"/>
      <c r="AM36" s="258"/>
      <c r="AN36" s="258"/>
      <c r="AO36" s="258"/>
      <c r="AP36" s="258"/>
      <c r="AQ36" s="259"/>
      <c r="AR36" s="260"/>
      <c r="AS36" s="260"/>
    </row>
    <row r="37" spans="1:45" ht="14.45" x14ac:dyDescent="0.3">
      <c r="A37" s="242"/>
      <c r="B37" s="409"/>
      <c r="C37" s="409">
        <v>722</v>
      </c>
      <c r="D37" s="540" t="s">
        <v>242</v>
      </c>
      <c r="E37" s="540"/>
      <c r="F37" s="540"/>
      <c r="G37" s="541"/>
      <c r="H37" s="28">
        <f t="shared" si="3"/>
        <v>0</v>
      </c>
      <c r="I37" s="345">
        <f>'Ad-2. UNOS prihoda'!I95</f>
        <v>0</v>
      </c>
      <c r="J37" s="287">
        <f>'Ad-2. UNOS prihoda'!J95</f>
        <v>0</v>
      </c>
      <c r="K37" s="256">
        <f>'Ad-2. UNOS prihoda'!K95</f>
        <v>0</v>
      </c>
      <c r="L37" s="330">
        <f>'Ad-2. UNOS prihoda'!L95</f>
        <v>0</v>
      </c>
      <c r="M37" s="257">
        <f>'Ad-2. UNOS prihoda'!M95</f>
        <v>0</v>
      </c>
      <c r="N37" s="258">
        <f>'Ad-2. UNOS prihoda'!N95</f>
        <v>0</v>
      </c>
      <c r="O37" s="258">
        <f>'Ad-2. UNOS prihoda'!O95</f>
        <v>0</v>
      </c>
      <c r="P37" s="258">
        <f>'Ad-2. UNOS prihoda'!P95</f>
        <v>0</v>
      </c>
      <c r="Q37" s="258">
        <f>'Ad-2. UNOS prihoda'!Q95</f>
        <v>0</v>
      </c>
      <c r="R37" s="258">
        <f>'Ad-2. UNOS prihoda'!R95</f>
        <v>0</v>
      </c>
      <c r="S37" s="259">
        <f>'Ad-2. UNOS prihoda'!S95</f>
        <v>0</v>
      </c>
      <c r="T37" s="262"/>
      <c r="U37" s="345"/>
      <c r="V37" s="287"/>
      <c r="W37" s="256"/>
      <c r="X37" s="330"/>
      <c r="Y37" s="257"/>
      <c r="Z37" s="258"/>
      <c r="AA37" s="258"/>
      <c r="AB37" s="258"/>
      <c r="AC37" s="258"/>
      <c r="AD37" s="258"/>
      <c r="AE37" s="259"/>
      <c r="AF37" s="262"/>
      <c r="AG37" s="345"/>
      <c r="AH37" s="287"/>
      <c r="AI37" s="256"/>
      <c r="AJ37" s="330"/>
      <c r="AK37" s="257"/>
      <c r="AL37" s="258"/>
      <c r="AM37" s="258"/>
      <c r="AN37" s="258"/>
      <c r="AO37" s="258"/>
      <c r="AP37" s="258"/>
      <c r="AQ37" s="259"/>
      <c r="AR37" s="260"/>
      <c r="AS37" s="260"/>
    </row>
    <row r="38" spans="1:45" ht="18" customHeight="1" x14ac:dyDescent="0.3">
      <c r="A38" s="538">
        <v>723</v>
      </c>
      <c r="B38" s="573"/>
      <c r="C38" s="573"/>
      <c r="D38" s="540" t="s">
        <v>156</v>
      </c>
      <c r="E38" s="540"/>
      <c r="F38" s="540"/>
      <c r="G38" s="54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6">
        <f>'Ad-2. UNOS prihoda'!L99</f>
        <v>0</v>
      </c>
      <c r="M38" s="316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2">
        <f>SUM(U38:AE38)</f>
        <v>0</v>
      </c>
      <c r="U38" s="401"/>
      <c r="V38" s="402"/>
      <c r="W38" s="403"/>
      <c r="X38" s="404"/>
      <c r="Y38" s="405"/>
      <c r="Z38" s="406"/>
      <c r="AA38" s="406"/>
      <c r="AB38" s="406"/>
      <c r="AC38" s="406"/>
      <c r="AD38" s="406"/>
      <c r="AE38" s="403"/>
      <c r="AF38" s="262">
        <f>SUM(AG38:AQ38)</f>
        <v>0</v>
      </c>
      <c r="AG38" s="401"/>
      <c r="AH38" s="402"/>
      <c r="AI38" s="403"/>
      <c r="AJ38" s="404"/>
      <c r="AK38" s="405"/>
      <c r="AL38" s="406"/>
      <c r="AM38" s="406"/>
      <c r="AN38" s="406"/>
      <c r="AO38" s="406"/>
      <c r="AP38" s="406"/>
      <c r="AQ38" s="410"/>
      <c r="AR38" s="260"/>
      <c r="AS38" s="260"/>
    </row>
    <row r="39" spans="1:45" s="62" customFormat="1" ht="20.45" customHeight="1" x14ac:dyDescent="0.3">
      <c r="A39" s="433"/>
      <c r="B39" s="417"/>
      <c r="C39" s="417"/>
      <c r="D39" s="418"/>
      <c r="E39" s="418"/>
      <c r="F39" s="418"/>
      <c r="G39" s="419"/>
      <c r="H39" s="41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4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413"/>
      <c r="AS39" s="413"/>
    </row>
    <row r="40" spans="1:45" s="194" customFormat="1" ht="22.9" customHeight="1" x14ac:dyDescent="0.3">
      <c r="A40" s="565" t="s">
        <v>75</v>
      </c>
      <c r="B40" s="566"/>
      <c r="C40" s="566"/>
      <c r="D40" s="566"/>
      <c r="E40" s="566"/>
      <c r="F40" s="566"/>
      <c r="G40" s="566"/>
      <c r="H40" s="39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5"/>
      <c r="T40" s="39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5"/>
      <c r="AF40" s="39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5"/>
      <c r="AR40" s="260"/>
      <c r="AS40" s="260"/>
    </row>
    <row r="41" spans="1:45" s="197" customFormat="1" ht="27.75" customHeight="1" x14ac:dyDescent="0.25">
      <c r="A41" s="347">
        <v>8</v>
      </c>
      <c r="B41" s="215"/>
      <c r="C41" s="215"/>
      <c r="D41" s="574" t="s">
        <v>71</v>
      </c>
      <c r="E41" s="574"/>
      <c r="F41" s="574"/>
      <c r="G41" s="575"/>
      <c r="H41" s="254">
        <f t="shared" ref="H41:H43" si="45">SUM(I41:S41)</f>
        <v>0</v>
      </c>
      <c r="I41" s="345">
        <f>I42</f>
        <v>0</v>
      </c>
      <c r="J41" s="287">
        <f t="shared" ref="J41:S42" si="46">J42</f>
        <v>0</v>
      </c>
      <c r="K41" s="256">
        <f t="shared" si="46"/>
        <v>0</v>
      </c>
      <c r="L41" s="398">
        <f t="shared" si="46"/>
        <v>0</v>
      </c>
      <c r="M41" s="257">
        <f t="shared" si="46"/>
        <v>0</v>
      </c>
      <c r="N41" s="258">
        <f t="shared" si="46"/>
        <v>0</v>
      </c>
      <c r="O41" s="258">
        <f t="shared" si="46"/>
        <v>0</v>
      </c>
      <c r="P41" s="258">
        <f t="shared" si="46"/>
        <v>0</v>
      </c>
      <c r="Q41" s="258">
        <f t="shared" si="46"/>
        <v>0</v>
      </c>
      <c r="R41" s="258">
        <f t="shared" si="46"/>
        <v>0</v>
      </c>
      <c r="S41" s="256">
        <f t="shared" si="46"/>
        <v>0</v>
      </c>
      <c r="T41" s="46">
        <f>SUM(U41:AE41)</f>
        <v>0</v>
      </c>
      <c r="U41" s="345">
        <f>U42</f>
        <v>0</v>
      </c>
      <c r="V41" s="287">
        <f t="shared" ref="V41:AE41" si="47">V42</f>
        <v>0</v>
      </c>
      <c r="W41" s="256">
        <f t="shared" si="47"/>
        <v>0</v>
      </c>
      <c r="X41" s="398">
        <f t="shared" si="47"/>
        <v>0</v>
      </c>
      <c r="Y41" s="257">
        <f t="shared" si="47"/>
        <v>0</v>
      </c>
      <c r="Z41" s="258">
        <f t="shared" si="47"/>
        <v>0</v>
      </c>
      <c r="AA41" s="258">
        <f t="shared" si="47"/>
        <v>0</v>
      </c>
      <c r="AB41" s="258">
        <f t="shared" si="47"/>
        <v>0</v>
      </c>
      <c r="AC41" s="258">
        <f t="shared" si="47"/>
        <v>0</v>
      </c>
      <c r="AD41" s="258">
        <f t="shared" si="47"/>
        <v>0</v>
      </c>
      <c r="AE41" s="256">
        <f t="shared" si="47"/>
        <v>0</v>
      </c>
      <c r="AF41" s="46">
        <f>SUM(AG41:AQ41)</f>
        <v>0</v>
      </c>
      <c r="AG41" s="345">
        <f>AG42</f>
        <v>0</v>
      </c>
      <c r="AH41" s="287">
        <f t="shared" ref="AH41" si="48">AH42</f>
        <v>0</v>
      </c>
      <c r="AI41" s="256">
        <f t="shared" ref="AI41" si="49">AI42</f>
        <v>0</v>
      </c>
      <c r="AJ41" s="398">
        <f t="shared" ref="AJ41" si="50">AJ42</f>
        <v>0</v>
      </c>
      <c r="AK41" s="257">
        <f t="shared" ref="AK41" si="51">AK42</f>
        <v>0</v>
      </c>
      <c r="AL41" s="258">
        <f t="shared" ref="AL41" si="52">AL42</f>
        <v>0</v>
      </c>
      <c r="AM41" s="258">
        <f t="shared" ref="AM41" si="53">AM42</f>
        <v>0</v>
      </c>
      <c r="AN41" s="258">
        <f t="shared" ref="AN41" si="54">AN42</f>
        <v>0</v>
      </c>
      <c r="AO41" s="258">
        <f t="shared" ref="AO41" si="55">AO42</f>
        <v>0</v>
      </c>
      <c r="AP41" s="258">
        <f t="shared" ref="AP41" si="56">AP42</f>
        <v>0</v>
      </c>
      <c r="AQ41" s="256">
        <f t="shared" ref="AQ41" si="57">AQ42</f>
        <v>0</v>
      </c>
      <c r="AR41" s="260"/>
      <c r="AS41" s="260"/>
    </row>
    <row r="42" spans="1:45" s="195" customFormat="1" ht="24.75" customHeight="1" x14ac:dyDescent="0.25">
      <c r="A42" s="558">
        <v>84</v>
      </c>
      <c r="B42" s="559"/>
      <c r="C42" s="399"/>
      <c r="D42" s="556" t="s">
        <v>67</v>
      </c>
      <c r="E42" s="556"/>
      <c r="F42" s="556"/>
      <c r="G42" s="557"/>
      <c r="H42" s="254">
        <f t="shared" si="45"/>
        <v>0</v>
      </c>
      <c r="I42" s="345">
        <f>I43</f>
        <v>0</v>
      </c>
      <c r="J42" s="287">
        <f t="shared" si="46"/>
        <v>0</v>
      </c>
      <c r="K42" s="256">
        <f t="shared" si="46"/>
        <v>0</v>
      </c>
      <c r="L42" s="330">
        <f t="shared" si="46"/>
        <v>0</v>
      </c>
      <c r="M42" s="257">
        <f t="shared" si="46"/>
        <v>0</v>
      </c>
      <c r="N42" s="258">
        <f t="shared" si="46"/>
        <v>0</v>
      </c>
      <c r="O42" s="258">
        <f t="shared" si="46"/>
        <v>0</v>
      </c>
      <c r="P42" s="258">
        <f t="shared" si="46"/>
        <v>0</v>
      </c>
      <c r="Q42" s="258">
        <f t="shared" si="46"/>
        <v>0</v>
      </c>
      <c r="R42" s="258">
        <f t="shared" si="46"/>
        <v>0</v>
      </c>
      <c r="S42" s="256">
        <f t="shared" si="46"/>
        <v>0</v>
      </c>
      <c r="T42" s="46">
        <f>SUM(U42:AE42)</f>
        <v>0</v>
      </c>
      <c r="U42" s="345">
        <f>'Ad-2. UNOS prihoda'!U105</f>
        <v>0</v>
      </c>
      <c r="V42" s="287">
        <f>'Ad-2. UNOS prihoda'!V105</f>
        <v>0</v>
      </c>
      <c r="W42" s="256">
        <f>'Ad-2. UNOS prihoda'!W105</f>
        <v>0</v>
      </c>
      <c r="X42" s="330">
        <f>'Ad-2. UNOS prihoda'!X105</f>
        <v>0</v>
      </c>
      <c r="Y42" s="257">
        <f>'Ad-2. UNOS prihoda'!Y105</f>
        <v>0</v>
      </c>
      <c r="Z42" s="258">
        <f>'Ad-2. UNOS prihoda'!Z105</f>
        <v>0</v>
      </c>
      <c r="AA42" s="258">
        <f>'Ad-2. UNOS prihoda'!AA105</f>
        <v>0</v>
      </c>
      <c r="AB42" s="258">
        <f>'Ad-2. UNOS prihoda'!AB105</f>
        <v>0</v>
      </c>
      <c r="AC42" s="258">
        <f>'Ad-2. UNOS prihoda'!AC105</f>
        <v>0</v>
      </c>
      <c r="AD42" s="258">
        <f>'Ad-2. UNOS prihoda'!AD105</f>
        <v>0</v>
      </c>
      <c r="AE42" s="256">
        <f>'Ad-2. UNOS prihoda'!AE105</f>
        <v>0</v>
      </c>
      <c r="AF42" s="46">
        <f>SUM(AG42:AQ42)</f>
        <v>0</v>
      </c>
      <c r="AG42" s="345">
        <f>'Ad-2. UNOS prihoda'!AG105</f>
        <v>0</v>
      </c>
      <c r="AH42" s="287">
        <f>'Ad-2. UNOS prihoda'!AH105</f>
        <v>0</v>
      </c>
      <c r="AI42" s="256">
        <f>'Ad-2. UNOS prihoda'!AI105</f>
        <v>0</v>
      </c>
      <c r="AJ42" s="330">
        <f>'Ad-2. UNOS prihoda'!AJ105</f>
        <v>0</v>
      </c>
      <c r="AK42" s="257">
        <f>'Ad-2. UNOS prihoda'!AK105</f>
        <v>0</v>
      </c>
      <c r="AL42" s="258">
        <f>'Ad-2. UNOS prihoda'!AL105</f>
        <v>0</v>
      </c>
      <c r="AM42" s="258">
        <f>'Ad-2. UNOS prihoda'!AM105</f>
        <v>0</v>
      </c>
      <c r="AN42" s="258">
        <f>'Ad-2. UNOS prihoda'!AN105</f>
        <v>0</v>
      </c>
      <c r="AO42" s="258">
        <f>'Ad-2. UNOS prihoda'!AO105</f>
        <v>0</v>
      </c>
      <c r="AP42" s="258">
        <f>'Ad-2. UNOS prihoda'!AP105</f>
        <v>0</v>
      </c>
      <c r="AQ42" s="256">
        <f>'Ad-2. UNOS prihoda'!AQ105</f>
        <v>0</v>
      </c>
      <c r="AR42" s="260"/>
      <c r="AS42" s="260"/>
    </row>
    <row r="43" spans="1:45" ht="34.15" customHeight="1" x14ac:dyDescent="0.3">
      <c r="A43" s="538">
        <v>844</v>
      </c>
      <c r="B43" s="539"/>
      <c r="C43" s="539"/>
      <c r="D43" s="540" t="s">
        <v>90</v>
      </c>
      <c r="E43" s="540"/>
      <c r="F43" s="540"/>
      <c r="G43" s="54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6">
        <f>'Ad-2. UNOS prihoda'!L106</f>
        <v>0</v>
      </c>
      <c r="M43" s="316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1">
        <f t="shared" ref="T43" si="58">SUM(U43:AE43)</f>
        <v>0</v>
      </c>
      <c r="U43" s="401"/>
      <c r="V43" s="402"/>
      <c r="W43" s="403"/>
      <c r="X43" s="404"/>
      <c r="Y43" s="405"/>
      <c r="Z43" s="406"/>
      <c r="AA43" s="406"/>
      <c r="AB43" s="406"/>
      <c r="AC43" s="406"/>
      <c r="AD43" s="406"/>
      <c r="AE43" s="403"/>
      <c r="AF43" s="261">
        <f t="shared" ref="AF43" si="59">SUM(AG43:AQ43)</f>
        <v>0</v>
      </c>
      <c r="AG43" s="401"/>
      <c r="AH43" s="402"/>
      <c r="AI43" s="403"/>
      <c r="AJ43" s="404"/>
      <c r="AK43" s="405"/>
      <c r="AL43" s="406"/>
      <c r="AM43" s="406"/>
      <c r="AN43" s="406"/>
      <c r="AO43" s="406"/>
      <c r="AP43" s="406"/>
      <c r="AQ43" s="403"/>
      <c r="AR43" s="260"/>
      <c r="AS43" s="260"/>
    </row>
    <row r="44" spans="1:45" s="62" customFormat="1" ht="20.45" customHeight="1" x14ac:dyDescent="0.3">
      <c r="A44" s="242"/>
      <c r="B44" s="355"/>
      <c r="C44" s="355"/>
      <c r="D44" s="400"/>
      <c r="E44" s="400"/>
      <c r="F44" s="400"/>
      <c r="G44" s="400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0"/>
      <c r="AS44" s="260"/>
    </row>
    <row r="45" spans="1:45" s="194" customFormat="1" ht="23.45" customHeight="1" x14ac:dyDescent="0.3">
      <c r="A45" s="565" t="s">
        <v>112</v>
      </c>
      <c r="B45" s="566"/>
      <c r="C45" s="566"/>
      <c r="D45" s="566"/>
      <c r="E45" s="566"/>
      <c r="F45" s="566"/>
      <c r="G45" s="566"/>
      <c r="H45" s="411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6"/>
      <c r="T45" s="41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6"/>
      <c r="AF45" s="411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6"/>
    </row>
    <row r="46" spans="1:45" s="197" customFormat="1" ht="27.75" customHeight="1" x14ac:dyDescent="0.25">
      <c r="A46" s="347">
        <v>9</v>
      </c>
      <c r="B46" s="215"/>
      <c r="C46" s="215"/>
      <c r="D46" s="556" t="s">
        <v>112</v>
      </c>
      <c r="E46" s="556"/>
      <c r="F46" s="556"/>
      <c r="G46" s="557"/>
      <c r="H46" s="254">
        <f t="shared" ref="H46:H48" si="60">SUM(I46:S46)</f>
        <v>0</v>
      </c>
      <c r="I46" s="345">
        <f>I47</f>
        <v>0</v>
      </c>
      <c r="J46" s="287">
        <f t="shared" ref="J46:S47" si="61">J47</f>
        <v>0</v>
      </c>
      <c r="K46" s="412">
        <f t="shared" si="61"/>
        <v>0</v>
      </c>
      <c r="L46" s="398">
        <f t="shared" si="61"/>
        <v>0</v>
      </c>
      <c r="M46" s="257">
        <f t="shared" si="61"/>
        <v>0</v>
      </c>
      <c r="N46" s="258">
        <f t="shared" si="61"/>
        <v>0</v>
      </c>
      <c r="O46" s="258">
        <f t="shared" si="61"/>
        <v>0</v>
      </c>
      <c r="P46" s="258">
        <f t="shared" si="61"/>
        <v>0</v>
      </c>
      <c r="Q46" s="258">
        <f t="shared" si="61"/>
        <v>0</v>
      </c>
      <c r="R46" s="258">
        <f t="shared" si="61"/>
        <v>0</v>
      </c>
      <c r="S46" s="256">
        <f t="shared" si="61"/>
        <v>0</v>
      </c>
      <c r="T46" s="254">
        <f>SUM(U46:AE46)</f>
        <v>0</v>
      </c>
      <c r="U46" s="345">
        <f>U47</f>
        <v>0</v>
      </c>
      <c r="V46" s="287">
        <f t="shared" ref="V46:AE46" si="62">V47</f>
        <v>0</v>
      </c>
      <c r="W46" s="412">
        <f t="shared" si="62"/>
        <v>0</v>
      </c>
      <c r="X46" s="398">
        <f t="shared" si="62"/>
        <v>0</v>
      </c>
      <c r="Y46" s="257">
        <f t="shared" si="62"/>
        <v>0</v>
      </c>
      <c r="Z46" s="258">
        <f t="shared" si="62"/>
        <v>0</v>
      </c>
      <c r="AA46" s="258">
        <f t="shared" si="62"/>
        <v>0</v>
      </c>
      <c r="AB46" s="258">
        <f t="shared" si="62"/>
        <v>0</v>
      </c>
      <c r="AC46" s="258">
        <f t="shared" si="62"/>
        <v>0</v>
      </c>
      <c r="AD46" s="258">
        <f t="shared" si="62"/>
        <v>0</v>
      </c>
      <c r="AE46" s="256">
        <f t="shared" si="62"/>
        <v>0</v>
      </c>
      <c r="AF46" s="46">
        <f>SUM(AG46:AQ46)</f>
        <v>0</v>
      </c>
      <c r="AG46" s="345">
        <f>AG47</f>
        <v>0</v>
      </c>
      <c r="AH46" s="287">
        <f t="shared" ref="AH46" si="63">AH47</f>
        <v>0</v>
      </c>
      <c r="AI46" s="412">
        <f t="shared" ref="AI46" si="64">AI47</f>
        <v>0</v>
      </c>
      <c r="AJ46" s="398">
        <f t="shared" ref="AJ46" si="65">AJ47</f>
        <v>0</v>
      </c>
      <c r="AK46" s="257">
        <f t="shared" ref="AK46" si="66">AK47</f>
        <v>0</v>
      </c>
      <c r="AL46" s="258">
        <f t="shared" ref="AL46" si="67">AL47</f>
        <v>0</v>
      </c>
      <c r="AM46" s="258">
        <f t="shared" ref="AM46" si="68">AM47</f>
        <v>0</v>
      </c>
      <c r="AN46" s="258">
        <f t="shared" ref="AN46" si="69">AN47</f>
        <v>0</v>
      </c>
      <c r="AO46" s="258">
        <f t="shared" ref="AO46" si="70">AO47</f>
        <v>0</v>
      </c>
      <c r="AP46" s="258">
        <f t="shared" ref="AP46" si="71">AP47</f>
        <v>0</v>
      </c>
      <c r="AQ46" s="256">
        <f t="shared" ref="AQ46" si="72">AQ47</f>
        <v>0</v>
      </c>
    </row>
    <row r="47" spans="1:45" s="195" customFormat="1" ht="24.75" customHeight="1" x14ac:dyDescent="0.25">
      <c r="A47" s="558">
        <v>92</v>
      </c>
      <c r="B47" s="559"/>
      <c r="C47" s="399"/>
      <c r="D47" s="556" t="s">
        <v>113</v>
      </c>
      <c r="E47" s="556"/>
      <c r="F47" s="556"/>
      <c r="G47" s="557"/>
      <c r="H47" s="254">
        <f t="shared" si="60"/>
        <v>0</v>
      </c>
      <c r="I47" s="345">
        <f>I48</f>
        <v>0</v>
      </c>
      <c r="J47" s="287">
        <f t="shared" si="61"/>
        <v>0</v>
      </c>
      <c r="K47" s="256">
        <f t="shared" si="61"/>
        <v>0</v>
      </c>
      <c r="L47" s="330">
        <f t="shared" si="61"/>
        <v>0</v>
      </c>
      <c r="M47" s="257">
        <f t="shared" si="61"/>
        <v>0</v>
      </c>
      <c r="N47" s="258">
        <f t="shared" si="61"/>
        <v>0</v>
      </c>
      <c r="O47" s="258">
        <f t="shared" si="61"/>
        <v>0</v>
      </c>
      <c r="P47" s="258">
        <f t="shared" si="61"/>
        <v>0</v>
      </c>
      <c r="Q47" s="258">
        <f t="shared" si="61"/>
        <v>0</v>
      </c>
      <c r="R47" s="258">
        <f t="shared" si="61"/>
        <v>0</v>
      </c>
      <c r="S47" s="256">
        <f t="shared" si="61"/>
        <v>0</v>
      </c>
      <c r="T47" s="254">
        <f>SUM(U47:AE47)</f>
        <v>0</v>
      </c>
      <c r="U47" s="345">
        <f>'Ad-2. UNOS prihoda'!U111</f>
        <v>0</v>
      </c>
      <c r="V47" s="287">
        <f>'Ad-2. UNOS prihoda'!V111</f>
        <v>0</v>
      </c>
      <c r="W47" s="256">
        <f>'Ad-2. UNOS prihoda'!W111</f>
        <v>0</v>
      </c>
      <c r="X47" s="330">
        <f>'Ad-2. UNOS prihoda'!X111</f>
        <v>0</v>
      </c>
      <c r="Y47" s="257">
        <f>'Ad-2. UNOS prihoda'!Y111</f>
        <v>0</v>
      </c>
      <c r="Z47" s="258">
        <f>'Ad-2. UNOS prihoda'!Z111</f>
        <v>0</v>
      </c>
      <c r="AA47" s="258">
        <f>'Ad-2. UNOS prihoda'!AA111</f>
        <v>0</v>
      </c>
      <c r="AB47" s="258">
        <f>'Ad-2. UNOS prihoda'!AB111</f>
        <v>0</v>
      </c>
      <c r="AC47" s="258">
        <f>'Ad-2. UNOS prihoda'!AC111</f>
        <v>0</v>
      </c>
      <c r="AD47" s="258">
        <f>'Ad-2. UNOS prihoda'!AD111</f>
        <v>0</v>
      </c>
      <c r="AE47" s="256">
        <f>'Ad-2. UNOS prihoda'!AE111</f>
        <v>0</v>
      </c>
      <c r="AF47" s="46">
        <f>SUM(AG47:AQ47)</f>
        <v>0</v>
      </c>
      <c r="AG47" s="345">
        <f>'Ad-2. UNOS prihoda'!AG111</f>
        <v>0</v>
      </c>
      <c r="AH47" s="287">
        <f>'Ad-2. UNOS prihoda'!AH111</f>
        <v>0</v>
      </c>
      <c r="AI47" s="256">
        <f>'Ad-2. UNOS prihoda'!AI111</f>
        <v>0</v>
      </c>
      <c r="AJ47" s="330">
        <f>'Ad-2. UNOS prihoda'!AJ111</f>
        <v>0</v>
      </c>
      <c r="AK47" s="257">
        <f>'Ad-2. UNOS prihoda'!AK111</f>
        <v>0</v>
      </c>
      <c r="AL47" s="258">
        <f>'Ad-2. UNOS prihoda'!AL111</f>
        <v>0</v>
      </c>
      <c r="AM47" s="258">
        <f>'Ad-2. UNOS prihoda'!AM111</f>
        <v>0</v>
      </c>
      <c r="AN47" s="258">
        <f>'Ad-2. UNOS prihoda'!AN111</f>
        <v>0</v>
      </c>
      <c r="AO47" s="258">
        <f>'Ad-2. UNOS prihoda'!AO111</f>
        <v>0</v>
      </c>
      <c r="AP47" s="258">
        <f>'Ad-2. UNOS prihoda'!AP111</f>
        <v>0</v>
      </c>
      <c r="AQ47" s="256">
        <f>'Ad-2. UNOS prihoda'!AQ111</f>
        <v>0</v>
      </c>
    </row>
    <row r="48" spans="1:45" ht="18" customHeight="1" x14ac:dyDescent="0.25">
      <c r="A48" s="538">
        <v>922</v>
      </c>
      <c r="B48" s="539"/>
      <c r="C48" s="539"/>
      <c r="D48" s="540" t="s">
        <v>114</v>
      </c>
      <c r="E48" s="540"/>
      <c r="F48" s="540"/>
      <c r="G48" s="540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6">
        <f>'Ad-2. UNOS prihoda'!L112</f>
        <v>0</v>
      </c>
      <c r="M48" s="316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2">
        <f>SUM(U48:AE48)</f>
        <v>0</v>
      </c>
      <c r="U48" s="402"/>
      <c r="V48" s="406"/>
      <c r="W48" s="403"/>
      <c r="X48" s="404"/>
      <c r="Y48" s="405"/>
      <c r="Z48" s="406"/>
      <c r="AA48" s="406"/>
      <c r="AB48" s="406"/>
      <c r="AC48" s="406"/>
      <c r="AD48" s="406"/>
      <c r="AE48" s="403"/>
      <c r="AF48" s="261">
        <f>SUM(AG48:AQ48)</f>
        <v>0</v>
      </c>
      <c r="AG48" s="402"/>
      <c r="AH48" s="406"/>
      <c r="AI48" s="403"/>
      <c r="AJ48" s="404"/>
      <c r="AK48" s="405"/>
      <c r="AL48" s="406"/>
      <c r="AM48" s="406"/>
      <c r="AN48" s="406"/>
      <c r="AO48" s="406"/>
      <c r="AP48" s="406"/>
      <c r="AQ48" s="403"/>
    </row>
    <row r="49" spans="1:43" s="216" customFormat="1" ht="20.100000000000001" customHeight="1" x14ac:dyDescent="0.25">
      <c r="A49" s="342"/>
      <c r="B49" s="342"/>
      <c r="C49" s="399"/>
      <c r="D49" s="343"/>
      <c r="E49" s="343"/>
      <c r="F49" s="343"/>
      <c r="G49" s="343"/>
      <c r="H49" s="93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93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93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</row>
  </sheetData>
  <sheetProtection password="8306" sheet="1" objects="1" scenarios="1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95" priority="75">
      <formula>LEN(TRIM(A15))=0</formula>
    </cfRule>
  </conditionalFormatting>
  <conditionalFormatting sqref="I27:S27 I25:O25 Q25:S25">
    <cfRule type="containsBlanks" dxfId="394" priority="74">
      <formula>LEN(TRIM(I25))=0</formula>
    </cfRule>
  </conditionalFormatting>
  <conditionalFormatting sqref="I30:S30">
    <cfRule type="containsBlanks" dxfId="393" priority="64">
      <formula>LEN(TRIM(I30))=0</formula>
    </cfRule>
  </conditionalFormatting>
  <conditionalFormatting sqref="I28:S28">
    <cfRule type="containsBlanks" dxfId="392" priority="62">
      <formula>LEN(TRIM(I28))=0</formula>
    </cfRule>
  </conditionalFormatting>
  <conditionalFormatting sqref="I43:S43">
    <cfRule type="containsBlanks" dxfId="391" priority="47">
      <formula>LEN(TRIM(I43))=0</formula>
    </cfRule>
  </conditionalFormatting>
  <conditionalFormatting sqref="I35:S38">
    <cfRule type="containsBlanks" dxfId="390" priority="42">
      <formula>LEN(TRIM(I35))=0</formula>
    </cfRule>
  </conditionalFormatting>
  <conditionalFormatting sqref="M18">
    <cfRule type="containsBlanks" dxfId="389" priority="38">
      <formula>LEN(TRIM(M18))=0</formula>
    </cfRule>
  </conditionalFormatting>
  <conditionalFormatting sqref="P25">
    <cfRule type="containsBlanks" dxfId="388" priority="37">
      <formula>LEN(TRIM(P25))=0</formula>
    </cfRule>
  </conditionalFormatting>
  <conditionalFormatting sqref="I17:S17">
    <cfRule type="containsBlanks" dxfId="387" priority="36">
      <formula>LEN(TRIM(I17))=0</formula>
    </cfRule>
  </conditionalFormatting>
  <conditionalFormatting sqref="H10:V10">
    <cfRule type="cellIs" dxfId="386" priority="32" operator="notEqual">
      <formula>0</formula>
    </cfRule>
  </conditionalFormatting>
  <conditionalFormatting sqref="A8 H8 T8">
    <cfRule type="cellIs" dxfId="385" priority="14" operator="notEqual">
      <formula>0</formula>
    </cfRule>
  </conditionalFormatting>
  <conditionalFormatting sqref="H10:AQ10">
    <cfRule type="notContainsBlanks" dxfId="384" priority="12">
      <formula>LEN(TRIM(H10))&gt;0</formula>
    </cfRule>
  </conditionalFormatting>
  <conditionalFormatting sqref="I33:S33">
    <cfRule type="containsBlanks" dxfId="383" priority="11">
      <formula>LEN(TRIM(I33))=0</formula>
    </cfRule>
  </conditionalFormatting>
  <conditionalFormatting sqref="I32:S32">
    <cfRule type="containsBlanks" dxfId="382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70" zoomScaleNormal="7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H84" sqref="AH84"/>
    </sheetView>
  </sheetViews>
  <sheetFormatPr defaultColWidth="9.140625" defaultRowHeight="0" customHeight="1" zeroHeight="1" x14ac:dyDescent="0.25"/>
  <cols>
    <col min="1" max="2" width="2.42578125" style="359" customWidth="1"/>
    <col min="3" max="3" width="6.425781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6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72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72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5" ht="22.5" customHeight="1" x14ac:dyDescent="0.25"/>
    <row r="4" spans="1:45" ht="14.25" x14ac:dyDescent="0.25">
      <c r="H4" s="361"/>
      <c r="I4" s="544" t="s">
        <v>108</v>
      </c>
      <c r="J4" s="545" t="s">
        <v>108</v>
      </c>
      <c r="K4" s="546"/>
      <c r="L4" s="544" t="s">
        <v>109</v>
      </c>
      <c r="M4" s="545"/>
      <c r="N4" s="545"/>
      <c r="O4" s="545"/>
      <c r="P4" s="545"/>
      <c r="Q4" s="545"/>
      <c r="R4" s="545"/>
      <c r="S4" s="546"/>
      <c r="T4" s="271"/>
      <c r="U4" s="544" t="s">
        <v>108</v>
      </c>
      <c r="V4" s="545" t="s">
        <v>108</v>
      </c>
      <c r="W4" s="546"/>
      <c r="X4" s="544" t="s">
        <v>109</v>
      </c>
      <c r="Y4" s="545"/>
      <c r="Z4" s="545"/>
      <c r="AA4" s="545"/>
      <c r="AB4" s="545"/>
      <c r="AC4" s="545"/>
      <c r="AD4" s="545"/>
      <c r="AE4" s="546"/>
      <c r="AF4" s="271"/>
      <c r="AG4" s="544" t="s">
        <v>108</v>
      </c>
      <c r="AH4" s="545" t="s">
        <v>108</v>
      </c>
      <c r="AI4" s="546"/>
      <c r="AJ4" s="544" t="s">
        <v>109</v>
      </c>
      <c r="AK4" s="545"/>
      <c r="AL4" s="545"/>
      <c r="AM4" s="545"/>
      <c r="AN4" s="545"/>
      <c r="AO4" s="545"/>
      <c r="AP4" s="545"/>
      <c r="AQ4" s="546"/>
    </row>
    <row r="5" spans="1:45" s="190" customFormat="1" ht="57" customHeight="1" x14ac:dyDescent="0.25">
      <c r="A5" s="550" t="s">
        <v>47</v>
      </c>
      <c r="B5" s="551"/>
      <c r="C5" s="551"/>
      <c r="D5" s="551" t="s">
        <v>38</v>
      </c>
      <c r="E5" s="551"/>
      <c r="F5" s="551"/>
      <c r="G5" s="554"/>
      <c r="H5" s="547" t="str">
        <f>'1. Sažetak'!G20</f>
        <v>PLAN 2019.</v>
      </c>
      <c r="I5" s="362" t="s">
        <v>146</v>
      </c>
      <c r="J5" s="363" t="s">
        <v>96</v>
      </c>
      <c r="K5" s="364" t="s">
        <v>148</v>
      </c>
      <c r="L5" s="365" t="s">
        <v>97</v>
      </c>
      <c r="M5" s="366" t="s">
        <v>81</v>
      </c>
      <c r="N5" s="366" t="s">
        <v>41</v>
      </c>
      <c r="O5" s="366" t="s">
        <v>150</v>
      </c>
      <c r="P5" s="366" t="s">
        <v>147</v>
      </c>
      <c r="Q5" s="366" t="s">
        <v>42</v>
      </c>
      <c r="R5" s="366" t="s">
        <v>43</v>
      </c>
      <c r="S5" s="367" t="s">
        <v>44</v>
      </c>
      <c r="T5" s="547" t="str">
        <f>'1. Sažetak'!H20</f>
        <v>PROJEKCIJA 2020.</v>
      </c>
      <c r="U5" s="362" t="s">
        <v>146</v>
      </c>
      <c r="V5" s="363" t="s">
        <v>96</v>
      </c>
      <c r="W5" s="364" t="s">
        <v>148</v>
      </c>
      <c r="X5" s="365" t="s">
        <v>97</v>
      </c>
      <c r="Y5" s="366" t="s">
        <v>81</v>
      </c>
      <c r="Z5" s="366" t="s">
        <v>41</v>
      </c>
      <c r="AA5" s="366" t="s">
        <v>150</v>
      </c>
      <c r="AB5" s="366" t="s">
        <v>147</v>
      </c>
      <c r="AC5" s="366" t="s">
        <v>42</v>
      </c>
      <c r="AD5" s="366" t="s">
        <v>43</v>
      </c>
      <c r="AE5" s="367" t="s">
        <v>44</v>
      </c>
      <c r="AF5" s="542" t="str">
        <f>'1. Sažetak'!I20</f>
        <v>PROJEKCIJA 2021.</v>
      </c>
      <c r="AG5" s="362" t="s">
        <v>146</v>
      </c>
      <c r="AH5" s="363" t="s">
        <v>96</v>
      </c>
      <c r="AI5" s="364" t="s">
        <v>148</v>
      </c>
      <c r="AJ5" s="365" t="s">
        <v>97</v>
      </c>
      <c r="AK5" s="366" t="s">
        <v>81</v>
      </c>
      <c r="AL5" s="366" t="s">
        <v>41</v>
      </c>
      <c r="AM5" s="366" t="s">
        <v>150</v>
      </c>
      <c r="AN5" s="366" t="s">
        <v>147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52"/>
      <c r="B6" s="553"/>
      <c r="C6" s="553"/>
      <c r="D6" s="553"/>
      <c r="E6" s="553"/>
      <c r="F6" s="553"/>
      <c r="G6" s="555"/>
      <c r="H6" s="548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48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4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60">
        <v>1</v>
      </c>
      <c r="B7" s="561"/>
      <c r="C7" s="561"/>
      <c r="D7" s="561"/>
      <c r="E7" s="561"/>
      <c r="F7" s="561"/>
      <c r="G7" s="562"/>
      <c r="H7" s="272" t="s">
        <v>151</v>
      </c>
      <c r="I7" s="373">
        <v>3</v>
      </c>
      <c r="J7" s="476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151</v>
      </c>
      <c r="U7" s="373">
        <v>3</v>
      </c>
      <c r="V7" s="476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151</v>
      </c>
      <c r="AG7" s="373">
        <v>3</v>
      </c>
      <c r="AH7" s="476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70"/>
      <c r="B8" s="571"/>
      <c r="C8" s="571"/>
      <c r="D8" s="571"/>
      <c r="E8" s="571"/>
      <c r="F8" s="571"/>
      <c r="G8" s="572"/>
      <c r="H8" s="378"/>
      <c r="I8" s="535">
        <f>SUM(I9:K9)</f>
        <v>2334825</v>
      </c>
      <c r="J8" s="536">
        <f>SUM(J9:L9)</f>
        <v>14007825</v>
      </c>
      <c r="K8" s="537"/>
      <c r="L8" s="379">
        <f>L9</f>
        <v>12343000</v>
      </c>
      <c r="M8" s="536">
        <f>SUM(M9:S9)</f>
        <v>1122500</v>
      </c>
      <c r="N8" s="536"/>
      <c r="O8" s="536"/>
      <c r="P8" s="536"/>
      <c r="Q8" s="536"/>
      <c r="R8" s="536"/>
      <c r="S8" s="537"/>
      <c r="T8" s="378"/>
      <c r="U8" s="535">
        <f>SUM(U9:W9)</f>
        <v>2334825</v>
      </c>
      <c r="V8" s="536">
        <f>SUM(V9:X9)</f>
        <v>14007825</v>
      </c>
      <c r="W8" s="537"/>
      <c r="X8" s="379">
        <f>X9</f>
        <v>12343000</v>
      </c>
      <c r="Y8" s="536">
        <f>SUM(Y9:AE9)</f>
        <v>1122500</v>
      </c>
      <c r="Z8" s="536"/>
      <c r="AA8" s="536"/>
      <c r="AB8" s="536"/>
      <c r="AC8" s="536"/>
      <c r="AD8" s="536"/>
      <c r="AE8" s="537"/>
      <c r="AF8" s="167"/>
      <c r="AG8" s="535">
        <f>SUM(AG9:AI9)</f>
        <v>2334825</v>
      </c>
      <c r="AH8" s="536">
        <f>SUM(AH9:AJ9)</f>
        <v>14007825</v>
      </c>
      <c r="AI8" s="537"/>
      <c r="AJ8" s="379">
        <f>AJ9</f>
        <v>12343000</v>
      </c>
      <c r="AK8" s="536">
        <f>SUM(AK9:AQ9)</f>
        <v>1122500</v>
      </c>
      <c r="AL8" s="536"/>
      <c r="AM8" s="536"/>
      <c r="AN8" s="536"/>
      <c r="AO8" s="536"/>
      <c r="AP8" s="536"/>
      <c r="AQ8" s="537"/>
    </row>
    <row r="9" spans="1:45" s="195" customFormat="1" ht="30.75" customHeight="1" x14ac:dyDescent="0.25">
      <c r="A9" s="432"/>
      <c r="B9" s="563" t="s">
        <v>315</v>
      </c>
      <c r="C9" s="563"/>
      <c r="D9" s="563"/>
      <c r="E9" s="563"/>
      <c r="F9" s="563"/>
      <c r="G9" s="564"/>
      <c r="H9" s="381">
        <f>SUM(I9:S9)</f>
        <v>15800325</v>
      </c>
      <c r="I9" s="382">
        <f t="shared" ref="I9:S9" si="0">I13+I91+I104+I110</f>
        <v>670000</v>
      </c>
      <c r="J9" s="383">
        <f t="shared" si="0"/>
        <v>1550400</v>
      </c>
      <c r="K9" s="384">
        <f t="shared" si="0"/>
        <v>114425</v>
      </c>
      <c r="L9" s="385">
        <f t="shared" si="0"/>
        <v>12343000</v>
      </c>
      <c r="M9" s="386">
        <f t="shared" si="0"/>
        <v>732000</v>
      </c>
      <c r="N9" s="387">
        <f t="shared" si="0"/>
        <v>0</v>
      </c>
      <c r="O9" s="387">
        <f t="shared" si="0"/>
        <v>345500</v>
      </c>
      <c r="P9" s="387">
        <f t="shared" si="0"/>
        <v>0</v>
      </c>
      <c r="Q9" s="387">
        <f t="shared" si="0"/>
        <v>30000</v>
      </c>
      <c r="R9" s="387">
        <f t="shared" si="0"/>
        <v>15000</v>
      </c>
      <c r="S9" s="384">
        <f t="shared" si="0"/>
        <v>0</v>
      </c>
      <c r="T9" s="381">
        <f>SUM(U9:AE9)</f>
        <v>15800325</v>
      </c>
      <c r="U9" s="382">
        <f t="shared" ref="U9:AE9" si="1">U13+U91+U104+U110</f>
        <v>670000</v>
      </c>
      <c r="V9" s="383">
        <f t="shared" si="1"/>
        <v>1550400</v>
      </c>
      <c r="W9" s="384">
        <f t="shared" si="1"/>
        <v>114425</v>
      </c>
      <c r="X9" s="385">
        <f t="shared" si="1"/>
        <v>12343000</v>
      </c>
      <c r="Y9" s="386">
        <f t="shared" si="1"/>
        <v>732000</v>
      </c>
      <c r="Z9" s="387">
        <f t="shared" si="1"/>
        <v>0</v>
      </c>
      <c r="AA9" s="387">
        <f t="shared" si="1"/>
        <v>345500</v>
      </c>
      <c r="AB9" s="387">
        <f t="shared" si="1"/>
        <v>0</v>
      </c>
      <c r="AC9" s="387">
        <f t="shared" si="1"/>
        <v>30000</v>
      </c>
      <c r="AD9" s="387">
        <f t="shared" si="1"/>
        <v>15000</v>
      </c>
      <c r="AE9" s="384">
        <f t="shared" si="1"/>
        <v>0</v>
      </c>
      <c r="AF9" s="381">
        <f>SUM(AG9:AQ9)</f>
        <v>15800325</v>
      </c>
      <c r="AG9" s="382">
        <f t="shared" ref="AG9:AQ9" si="2">AG13+AG91+AG104+AG110</f>
        <v>670000</v>
      </c>
      <c r="AH9" s="383">
        <f t="shared" si="2"/>
        <v>1550400</v>
      </c>
      <c r="AI9" s="384">
        <f t="shared" si="2"/>
        <v>114425</v>
      </c>
      <c r="AJ9" s="385">
        <f t="shared" si="2"/>
        <v>12343000</v>
      </c>
      <c r="AK9" s="386">
        <f t="shared" si="2"/>
        <v>732000</v>
      </c>
      <c r="AL9" s="387">
        <f t="shared" si="2"/>
        <v>0</v>
      </c>
      <c r="AM9" s="387">
        <f t="shared" si="2"/>
        <v>345500</v>
      </c>
      <c r="AN9" s="387">
        <f t="shared" si="2"/>
        <v>0</v>
      </c>
      <c r="AO9" s="387">
        <f t="shared" si="2"/>
        <v>30000</v>
      </c>
      <c r="AP9" s="387">
        <f t="shared" si="2"/>
        <v>15000</v>
      </c>
      <c r="AQ9" s="384">
        <f t="shared" si="2"/>
        <v>0</v>
      </c>
    </row>
    <row r="10" spans="1:45" s="195" customFormat="1" ht="15" x14ac:dyDescent="0.25">
      <c r="A10" s="567" t="s">
        <v>84</v>
      </c>
      <c r="B10" s="568"/>
      <c r="C10" s="568"/>
      <c r="D10" s="568"/>
      <c r="E10" s="568"/>
      <c r="F10" s="568"/>
      <c r="G10" s="569"/>
      <c r="H10" s="378" t="str">
        <f>IF('Ad-2. UNOS prihoda'!H9-'3. Plan rashoda i izdataka'!H12=0,"","Prihodi i rashodi nisu usklađeni s izvorima financiranja")</f>
        <v/>
      </c>
      <c r="I10" s="388" t="str">
        <f>IF('Ad-2. UNOS prihoda'!I9-'3. Plan rashoda i izdataka'!I12=0,"","Prihodi i rashodi nisu usklađeni s izvorima financiranja")</f>
        <v/>
      </c>
      <c r="J10" s="389" t="str">
        <f>IF('Ad-2. UNOS prihoda'!J9-'3. Plan rashoda i izdataka'!J12=0,"","Prihodi i rashodi nisu usklađeni s izvorima financiranja")</f>
        <v/>
      </c>
      <c r="K10" s="390" t="str">
        <f>IF('Ad-2. UNOS prihoda'!K9-'3. Plan rashoda i izdataka'!K12=0,"","Prihodi i rashodi nisu usklađeni s izvorima financiranja")</f>
        <v/>
      </c>
      <c r="L10" s="391" t="str">
        <f>IF('Ad-2. UNOS prihoda'!L9-'3. Plan rashoda i izdataka'!L12=0,"","Prihodi i rashodi nisu usklađeni s izvorima financiranja")</f>
        <v/>
      </c>
      <c r="M10" s="388" t="str">
        <f>IF('Ad-2. UNOS prihoda'!M9-'3. Plan rashoda i izdataka'!M12=0,"","Prihodi i rashodi nisu usklađeni s izvorima financiranja")</f>
        <v/>
      </c>
      <c r="N10" s="392" t="str">
        <f>IF('Ad-2. UNOS prihoda'!N9-'3. Plan rashoda i izdataka'!N12=0,"","Prihodi i rashodi nisu usklađeni s izvorima financiranja")</f>
        <v/>
      </c>
      <c r="O10" s="392" t="str">
        <f>IF('Ad-2. UNOS prihoda'!O9-'3. Plan rashoda i izdataka'!O12=0,"","Prihodi i rashodi nisu usklađeni s izvorima financiranja")</f>
        <v/>
      </c>
      <c r="P10" s="392" t="str">
        <f>IF('Ad-2. UNOS prihoda'!P9-'3. Plan rashoda i izdataka'!P12=0,"","Prihodi i rashodi nisu usklađeni s izvorima financiranja")</f>
        <v/>
      </c>
      <c r="Q10" s="392" t="str">
        <f>IF('Ad-2. UNOS prihoda'!Q9-'3. Plan rashoda i izdataka'!Q12=0,"","Prihodi i rashodi nisu usklađeni s izvorima financiranja")</f>
        <v/>
      </c>
      <c r="R10" s="392" t="str">
        <f>IF('Ad-2. UNOS prihoda'!R9-'3. Plan rashoda i izdataka'!R12=0,"","Prihodi i rashodi nisu usklađeni s izvorima financiranja")</f>
        <v/>
      </c>
      <c r="S10" s="390" t="str">
        <f>IF('Ad-2. UNOS prihoda'!S9-'3. Plan rashoda i izdataka'!S12=0,"","Prihodi i rashodi nisu usklađeni s izvorima financiranja")</f>
        <v/>
      </c>
      <c r="T10" s="378" t="str">
        <f>IF('Ad-2. UNOS prihoda'!T9-'3. Plan rashoda i izdataka'!T12=0,"","Prihodi i rashodi nisu usklađeni s izvorima financiranja")</f>
        <v/>
      </c>
      <c r="U10" s="388" t="str">
        <f>IF('Ad-2. UNOS prihoda'!U9-'3. Plan rashoda i izdataka'!U12=0,"","Prihodi i rashodi nisu usklađeni s izvorima financiranja")</f>
        <v/>
      </c>
      <c r="V10" s="389" t="str">
        <f>IF('Ad-2. UNOS prihoda'!V9-'3. Plan rashoda i izdataka'!V12=0,"","Prihodi i rashodi nisu usklađeni s izvorima financiranja")</f>
        <v/>
      </c>
      <c r="W10" s="390" t="str">
        <f>IF('Ad-2. UNOS prihoda'!W9-'3. Plan rashoda i izdataka'!W12=0,"","Prihodi i rashodi nisu usklađeni s izvorima financiranja")</f>
        <v/>
      </c>
      <c r="X10" s="391" t="str">
        <f>IF('Ad-2. UNOS prihoda'!X9-'3. Plan rashoda i izdataka'!X12=0,"","Prihodi i rashodi nisu usklađeni s izvorima financiranja")</f>
        <v/>
      </c>
      <c r="Y10" s="388" t="str">
        <f>IF('Ad-2. UNOS prihoda'!Y9-'3. Plan rashoda i izdataka'!Y12=0,"","Prihodi i rashodi nisu usklađeni s izvorima financiranja")</f>
        <v/>
      </c>
      <c r="Z10" s="392" t="str">
        <f>IF('Ad-2. UNOS prihoda'!Z9-'3. Plan rashoda i izdataka'!Z12=0,"","Prihodi i rashodi nisu usklađeni s izvorima financiranja")</f>
        <v/>
      </c>
      <c r="AA10" s="392" t="str">
        <f>IF('Ad-2. UNOS prihoda'!AA9-'3. Plan rashoda i izdataka'!AA12=0,"","Prihodi i rashodi nisu usklađeni s izvorima financiranja")</f>
        <v/>
      </c>
      <c r="AB10" s="392" t="str">
        <f>IF('Ad-2. UNOS prihoda'!AB9-'3. Plan rashoda i izdataka'!AB12=0,"","Prihodi i rashodi nisu usklađeni s izvorima financiranja")</f>
        <v/>
      </c>
      <c r="AC10" s="392" t="str">
        <f>IF('Ad-2. UNOS prihoda'!AC9-'3. Plan rashoda i izdataka'!AC12=0,"","Prihodi i rashodi nisu usklađeni s izvorima financiranja")</f>
        <v/>
      </c>
      <c r="AD10" s="392" t="str">
        <f>IF('Ad-2. UNOS prihoda'!AD9-'3. Plan rashoda i izdataka'!AD12=0,"","Prihodi i rashodi nisu usklađeni s izvorima financiranja")</f>
        <v/>
      </c>
      <c r="AE10" s="390" t="str">
        <f>IF('Ad-2. UNOS prihoda'!AE9-'3. Plan rashoda i izdataka'!AE12=0,"","Prihodi i rashodi nisu usklađeni s izvorima financiranja")</f>
        <v/>
      </c>
      <c r="AF10" s="378" t="str">
        <f>IF('Ad-2. UNOS prihoda'!AF9-'3. Plan rashoda i izdataka'!AF12=0,"","Prihodi i rashodi nisu usklađeni s izvorima financiranja")</f>
        <v/>
      </c>
      <c r="AG10" s="388" t="str">
        <f>IF('Ad-2. UNOS prihoda'!AG9-'3. Plan rashoda i izdataka'!AG12=0,"","Prihodi i rashodi nisu usklađeni s izvorima financiranja")</f>
        <v/>
      </c>
      <c r="AH10" s="389" t="str">
        <f>IF('Ad-2. UNOS prihoda'!AH9-'3. Plan rashoda i izdataka'!AH12=0,"","Prihodi i rashodi nisu usklađeni s izvorima financiranja")</f>
        <v/>
      </c>
      <c r="AI10" s="390" t="str">
        <f>IF('Ad-2. UNOS prihoda'!AI9-'3. Plan rashoda i izdataka'!AI12=0,"","Prihodi i rashodi nisu usklađeni s izvorima financiranja")</f>
        <v/>
      </c>
      <c r="AJ10" s="391" t="str">
        <f>IF('Ad-2. UNOS prihoda'!AJ9-'3. Plan rashoda i izdataka'!AJ12=0,"","Prihodi i rashodi nisu usklađeni s izvorima financiranja")</f>
        <v/>
      </c>
      <c r="AK10" s="388" t="str">
        <f>IF('Ad-2. UNOS prihoda'!AK9-'3. Plan rashoda i izdataka'!AK12=0,"","Prihodi i rashodi nisu usklađeni s izvorima financiranja")</f>
        <v/>
      </c>
      <c r="AL10" s="392" t="str">
        <f>IF('Ad-2. UNOS prihoda'!AL9-'3. Plan rashoda i izdataka'!AL12=0,"","Prihodi i rashodi nisu usklađeni s izvorima financiranja")</f>
        <v/>
      </c>
      <c r="AM10" s="392" t="str">
        <f>IF('Ad-2. UNOS prihoda'!AM9-'3. Plan rashoda i izdataka'!AM12=0,"","Prihodi i rashodi nisu usklađeni s izvorima financiranja")</f>
        <v/>
      </c>
      <c r="AN10" s="392" t="str">
        <f>IF('Ad-2. UNOS prihoda'!AN9-'3. Plan rashoda i izdataka'!AN12=0,"","Prihodi i rashodi nisu usklađeni s izvorima financiranja")</f>
        <v/>
      </c>
      <c r="AO10" s="392" t="str">
        <f>IF('Ad-2. UNOS prihoda'!AO9-'3. Plan rashoda i izdataka'!AO12=0,"","Prihodi i rashodi nisu usklađeni s izvorima financiranja")</f>
        <v/>
      </c>
      <c r="AP10" s="392" t="str">
        <f>IF('Ad-2. UNOS prihoda'!AP9-'3. Plan rashoda i izdataka'!AP12=0,"","Prihodi i rashodi nisu usklađeni s izvorima financiranja")</f>
        <v/>
      </c>
      <c r="AQ10" s="390" t="str">
        <f>IF('Ad-2. UNOS prihoda'!AQ9-'3. Plan rashoda i izdataka'!AQ12=0,"","Prihodi i rashodi nisu usklađeni s izvorima financiranja")</f>
        <v/>
      </c>
    </row>
    <row r="11" spans="1:45" s="194" customFormat="1" ht="13.5" customHeight="1" x14ac:dyDescent="0.25">
      <c r="A11" s="469"/>
      <c r="B11" s="470"/>
      <c r="C11" s="470"/>
      <c r="D11" s="477"/>
      <c r="E11" s="477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67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67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65" t="s">
        <v>74</v>
      </c>
      <c r="B12" s="566"/>
      <c r="C12" s="566"/>
      <c r="D12" s="566"/>
      <c r="E12" s="566"/>
      <c r="F12" s="566"/>
      <c r="G12" s="566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39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39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474">
        <v>6</v>
      </c>
      <c r="B13" s="215"/>
      <c r="C13" s="395"/>
      <c r="D13" s="556" t="s">
        <v>48</v>
      </c>
      <c r="E13" s="556"/>
      <c r="F13" s="556"/>
      <c r="G13" s="557"/>
      <c r="H13" s="254">
        <f t="shared" ref="H13:H74" si="3">SUM(I13:S13)</f>
        <v>15785325</v>
      </c>
      <c r="I13" s="345">
        <f t="shared" ref="I13:S13" si="4">I14+I49+I60+I67+I81+I86</f>
        <v>670000</v>
      </c>
      <c r="J13" s="287">
        <f t="shared" si="4"/>
        <v>1550400</v>
      </c>
      <c r="K13" s="256">
        <f t="shared" si="4"/>
        <v>114425</v>
      </c>
      <c r="L13" s="398">
        <f t="shared" si="4"/>
        <v>12343000</v>
      </c>
      <c r="M13" s="257">
        <f t="shared" si="4"/>
        <v>732000</v>
      </c>
      <c r="N13" s="258">
        <f t="shared" si="4"/>
        <v>0</v>
      </c>
      <c r="O13" s="258">
        <f t="shared" si="4"/>
        <v>345500</v>
      </c>
      <c r="P13" s="258">
        <f t="shared" si="4"/>
        <v>0</v>
      </c>
      <c r="Q13" s="258">
        <f t="shared" si="4"/>
        <v>30000</v>
      </c>
      <c r="R13" s="258">
        <f t="shared" si="4"/>
        <v>0</v>
      </c>
      <c r="S13" s="256">
        <f t="shared" si="4"/>
        <v>0</v>
      </c>
      <c r="T13" s="254">
        <f t="shared" ref="T13:T74" si="5">SUM(U13:AE13)</f>
        <v>15785325</v>
      </c>
      <c r="U13" s="345">
        <f t="shared" ref="U13:AE13" si="6">U14+U49+U60+U67+U81+U86</f>
        <v>670000</v>
      </c>
      <c r="V13" s="287">
        <f t="shared" si="6"/>
        <v>1550400</v>
      </c>
      <c r="W13" s="256">
        <f t="shared" si="6"/>
        <v>114425</v>
      </c>
      <c r="X13" s="398">
        <f t="shared" si="6"/>
        <v>12343000</v>
      </c>
      <c r="Y13" s="257">
        <f t="shared" si="6"/>
        <v>732000</v>
      </c>
      <c r="Z13" s="258">
        <f t="shared" si="6"/>
        <v>0</v>
      </c>
      <c r="AA13" s="258">
        <f t="shared" si="6"/>
        <v>345500</v>
      </c>
      <c r="AB13" s="258">
        <f t="shared" si="6"/>
        <v>0</v>
      </c>
      <c r="AC13" s="258">
        <f t="shared" si="6"/>
        <v>30000</v>
      </c>
      <c r="AD13" s="258">
        <f t="shared" si="6"/>
        <v>0</v>
      </c>
      <c r="AE13" s="256">
        <f t="shared" si="6"/>
        <v>0</v>
      </c>
      <c r="AF13" s="254">
        <f t="shared" ref="AF13:AF74" si="7">SUM(AG13:AQ13)</f>
        <v>15785325</v>
      </c>
      <c r="AG13" s="345">
        <f t="shared" ref="AG13:AQ13" si="8">AG14+AG49+AG60+AG67+AG81+AG86</f>
        <v>670000</v>
      </c>
      <c r="AH13" s="287">
        <f t="shared" si="8"/>
        <v>1550400</v>
      </c>
      <c r="AI13" s="256">
        <f t="shared" si="8"/>
        <v>114425</v>
      </c>
      <c r="AJ13" s="398">
        <f t="shared" si="8"/>
        <v>12343000</v>
      </c>
      <c r="AK13" s="257">
        <f t="shared" si="8"/>
        <v>732000</v>
      </c>
      <c r="AL13" s="258">
        <f t="shared" si="8"/>
        <v>0</v>
      </c>
      <c r="AM13" s="258">
        <f t="shared" si="8"/>
        <v>345500</v>
      </c>
      <c r="AN13" s="258">
        <f t="shared" si="8"/>
        <v>0</v>
      </c>
      <c r="AO13" s="258">
        <f t="shared" si="8"/>
        <v>30000</v>
      </c>
      <c r="AP13" s="258">
        <f t="shared" si="8"/>
        <v>0</v>
      </c>
      <c r="AQ13" s="256">
        <f t="shared" si="8"/>
        <v>0</v>
      </c>
      <c r="AR13" s="260"/>
      <c r="AS13" s="260"/>
    </row>
    <row r="14" spans="1:45" s="195" customFormat="1" ht="28.15" customHeight="1" x14ac:dyDescent="0.25">
      <c r="A14" s="558">
        <v>63</v>
      </c>
      <c r="B14" s="559"/>
      <c r="C14" s="399"/>
      <c r="D14" s="556" t="s">
        <v>49</v>
      </c>
      <c r="E14" s="556"/>
      <c r="F14" s="556"/>
      <c r="G14" s="557"/>
      <c r="H14" s="254">
        <f t="shared" si="3"/>
        <v>12802925</v>
      </c>
      <c r="I14" s="345">
        <f>I15+I18+I23+I30+I35+I44</f>
        <v>0</v>
      </c>
      <c r="J14" s="287">
        <f t="shared" ref="J14:S14" si="9">J15+J18+J23+J30+J35+J44</f>
        <v>0</v>
      </c>
      <c r="K14" s="256">
        <f t="shared" si="9"/>
        <v>114425</v>
      </c>
      <c r="L14" s="330">
        <f t="shared" si="9"/>
        <v>12343000</v>
      </c>
      <c r="M14" s="257">
        <f t="shared" si="9"/>
        <v>0</v>
      </c>
      <c r="N14" s="258">
        <f t="shared" si="9"/>
        <v>0</v>
      </c>
      <c r="O14" s="258">
        <f t="shared" si="9"/>
        <v>345500</v>
      </c>
      <c r="P14" s="258">
        <f t="shared" si="9"/>
        <v>0</v>
      </c>
      <c r="Q14" s="258">
        <f t="shared" si="9"/>
        <v>0</v>
      </c>
      <c r="R14" s="258">
        <f t="shared" si="9"/>
        <v>0</v>
      </c>
      <c r="S14" s="256">
        <f t="shared" si="9"/>
        <v>0</v>
      </c>
      <c r="T14" s="254">
        <f t="shared" si="5"/>
        <v>12802925</v>
      </c>
      <c r="U14" s="345">
        <f>U15+U18+U23+U30+U35+U44</f>
        <v>0</v>
      </c>
      <c r="V14" s="287">
        <f t="shared" ref="V14:AE14" si="10">V15+V18+V23+V30+V35+V44</f>
        <v>0</v>
      </c>
      <c r="W14" s="256">
        <f t="shared" si="10"/>
        <v>114425</v>
      </c>
      <c r="X14" s="330">
        <f t="shared" si="10"/>
        <v>12343000</v>
      </c>
      <c r="Y14" s="257">
        <f t="shared" si="10"/>
        <v>0</v>
      </c>
      <c r="Z14" s="258">
        <f t="shared" si="10"/>
        <v>0</v>
      </c>
      <c r="AA14" s="258">
        <f t="shared" si="10"/>
        <v>345500</v>
      </c>
      <c r="AB14" s="258">
        <f t="shared" si="10"/>
        <v>0</v>
      </c>
      <c r="AC14" s="258">
        <f t="shared" si="10"/>
        <v>0</v>
      </c>
      <c r="AD14" s="258">
        <f t="shared" si="10"/>
        <v>0</v>
      </c>
      <c r="AE14" s="256">
        <f t="shared" si="10"/>
        <v>0</v>
      </c>
      <c r="AF14" s="254">
        <f t="shared" si="7"/>
        <v>12802925</v>
      </c>
      <c r="AG14" s="345">
        <f>AG15+AG18+AG23+AG30+AG35+AG44</f>
        <v>0</v>
      </c>
      <c r="AH14" s="287">
        <f t="shared" ref="AH14:AQ14" si="11">AH15+AH18+AH23+AH30+AH35+AH44</f>
        <v>0</v>
      </c>
      <c r="AI14" s="256">
        <f t="shared" si="11"/>
        <v>114425</v>
      </c>
      <c r="AJ14" s="330">
        <f t="shared" si="11"/>
        <v>12343000</v>
      </c>
      <c r="AK14" s="257">
        <f t="shared" si="11"/>
        <v>0</v>
      </c>
      <c r="AL14" s="258">
        <f t="shared" si="11"/>
        <v>0</v>
      </c>
      <c r="AM14" s="258">
        <f t="shared" si="11"/>
        <v>345500</v>
      </c>
      <c r="AN14" s="258">
        <f t="shared" si="11"/>
        <v>0</v>
      </c>
      <c r="AO14" s="258">
        <f t="shared" si="11"/>
        <v>0</v>
      </c>
      <c r="AP14" s="258">
        <f t="shared" si="11"/>
        <v>0</v>
      </c>
      <c r="AQ14" s="256">
        <f t="shared" si="11"/>
        <v>0</v>
      </c>
      <c r="AR14" s="260"/>
      <c r="AS14" s="260"/>
    </row>
    <row r="15" spans="1:45" s="195" customFormat="1" ht="15" customHeight="1" x14ac:dyDescent="0.25">
      <c r="A15" s="558">
        <v>631</v>
      </c>
      <c r="B15" s="559"/>
      <c r="C15" s="559"/>
      <c r="D15" s="556" t="s">
        <v>50</v>
      </c>
      <c r="E15" s="556"/>
      <c r="F15" s="556"/>
      <c r="G15" s="557"/>
      <c r="H15" s="254">
        <f t="shared" si="3"/>
        <v>0</v>
      </c>
      <c r="I15" s="345">
        <f>SUM(I16:I17)</f>
        <v>0</v>
      </c>
      <c r="J15" s="287">
        <f t="shared" ref="J15:S15" si="12">SUM(J16:J17)</f>
        <v>0</v>
      </c>
      <c r="K15" s="256">
        <f t="shared" si="12"/>
        <v>0</v>
      </c>
      <c r="L15" s="330">
        <f t="shared" si="12"/>
        <v>0</v>
      </c>
      <c r="M15" s="257">
        <f t="shared" si="12"/>
        <v>0</v>
      </c>
      <c r="N15" s="258">
        <f t="shared" si="12"/>
        <v>0</v>
      </c>
      <c r="O15" s="258">
        <f t="shared" si="12"/>
        <v>0</v>
      </c>
      <c r="P15" s="258">
        <f t="shared" si="12"/>
        <v>0</v>
      </c>
      <c r="Q15" s="258">
        <f t="shared" si="12"/>
        <v>0</v>
      </c>
      <c r="R15" s="258">
        <f t="shared" si="12"/>
        <v>0</v>
      </c>
      <c r="S15" s="256">
        <f t="shared" si="12"/>
        <v>0</v>
      </c>
      <c r="T15" s="254">
        <f t="shared" si="5"/>
        <v>0</v>
      </c>
      <c r="U15" s="345">
        <f>SUM(U16:U17)</f>
        <v>0</v>
      </c>
      <c r="V15" s="287">
        <f t="shared" ref="V15:AE15" si="13">SUM(V16:V17)</f>
        <v>0</v>
      </c>
      <c r="W15" s="256">
        <f t="shared" si="13"/>
        <v>0</v>
      </c>
      <c r="X15" s="330">
        <f t="shared" si="13"/>
        <v>0</v>
      </c>
      <c r="Y15" s="257">
        <f t="shared" si="13"/>
        <v>0</v>
      </c>
      <c r="Z15" s="258">
        <f t="shared" si="13"/>
        <v>0</v>
      </c>
      <c r="AA15" s="258">
        <f t="shared" si="13"/>
        <v>0</v>
      </c>
      <c r="AB15" s="258">
        <f t="shared" si="13"/>
        <v>0</v>
      </c>
      <c r="AC15" s="258">
        <f t="shared" si="13"/>
        <v>0</v>
      </c>
      <c r="AD15" s="258">
        <f t="shared" si="13"/>
        <v>0</v>
      </c>
      <c r="AE15" s="256">
        <f t="shared" si="13"/>
        <v>0</v>
      </c>
      <c r="AF15" s="254">
        <f t="shared" si="7"/>
        <v>0</v>
      </c>
      <c r="AG15" s="345">
        <f>SUM(AG16:AG17)</f>
        <v>0</v>
      </c>
      <c r="AH15" s="287">
        <f t="shared" ref="AH15:AQ15" si="14">SUM(AH16:AH17)</f>
        <v>0</v>
      </c>
      <c r="AI15" s="256">
        <f t="shared" si="14"/>
        <v>0</v>
      </c>
      <c r="AJ15" s="330">
        <f t="shared" si="14"/>
        <v>0</v>
      </c>
      <c r="AK15" s="257">
        <f t="shared" si="14"/>
        <v>0</v>
      </c>
      <c r="AL15" s="258">
        <f t="shared" si="14"/>
        <v>0</v>
      </c>
      <c r="AM15" s="258">
        <f t="shared" si="14"/>
        <v>0</v>
      </c>
      <c r="AN15" s="258">
        <f t="shared" si="14"/>
        <v>0</v>
      </c>
      <c r="AO15" s="258">
        <f t="shared" si="14"/>
        <v>0</v>
      </c>
      <c r="AP15" s="258">
        <f t="shared" si="14"/>
        <v>0</v>
      </c>
      <c r="AQ15" s="256">
        <f t="shared" si="14"/>
        <v>0</v>
      </c>
      <c r="AR15" s="260"/>
      <c r="AS15" s="260"/>
    </row>
    <row r="16" spans="1:45" s="202" customFormat="1" ht="15" customHeight="1" x14ac:dyDescent="0.25">
      <c r="A16" s="434"/>
      <c r="B16" s="423"/>
      <c r="C16" s="423" t="s">
        <v>160</v>
      </c>
      <c r="D16" s="576" t="s">
        <v>161</v>
      </c>
      <c r="E16" s="576"/>
      <c r="F16" s="576"/>
      <c r="G16" s="577"/>
      <c r="H16" s="424">
        <f t="shared" si="3"/>
        <v>0</v>
      </c>
      <c r="I16" s="55"/>
      <c r="J16" s="336"/>
      <c r="K16" s="57"/>
      <c r="L16" s="487"/>
      <c r="M16" s="315"/>
      <c r="N16" s="56"/>
      <c r="O16" s="354"/>
      <c r="P16" s="56"/>
      <c r="Q16" s="56"/>
      <c r="R16" s="56"/>
      <c r="S16" s="57"/>
      <c r="T16" s="424">
        <f t="shared" si="5"/>
        <v>0</v>
      </c>
      <c r="U16" s="55"/>
      <c r="V16" s="336"/>
      <c r="W16" s="57"/>
      <c r="X16" s="487"/>
      <c r="Y16" s="315"/>
      <c r="Z16" s="56"/>
      <c r="AA16" s="354"/>
      <c r="AB16" s="56"/>
      <c r="AC16" s="56"/>
      <c r="AD16" s="56"/>
      <c r="AE16" s="57"/>
      <c r="AF16" s="424">
        <f t="shared" si="7"/>
        <v>0</v>
      </c>
      <c r="AG16" s="55"/>
      <c r="AH16" s="336"/>
      <c r="AI16" s="57"/>
      <c r="AJ16" s="487"/>
      <c r="AK16" s="315"/>
      <c r="AL16" s="56"/>
      <c r="AM16" s="354"/>
      <c r="AN16" s="56"/>
      <c r="AO16" s="56"/>
      <c r="AP16" s="56"/>
      <c r="AQ16" s="57"/>
      <c r="AR16" s="425"/>
      <c r="AS16" s="425"/>
    </row>
    <row r="17" spans="1:45" s="202" customFormat="1" ht="15" customHeight="1" x14ac:dyDescent="0.25">
      <c r="A17" s="434"/>
      <c r="B17" s="423"/>
      <c r="C17" s="423">
        <v>63112</v>
      </c>
      <c r="D17" s="576" t="s">
        <v>162</v>
      </c>
      <c r="E17" s="576"/>
      <c r="F17" s="576"/>
      <c r="G17" s="577"/>
      <c r="H17" s="424">
        <f t="shared" si="3"/>
        <v>0</v>
      </c>
      <c r="I17" s="55"/>
      <c r="J17" s="336"/>
      <c r="K17" s="57"/>
      <c r="L17" s="487"/>
      <c r="M17" s="315"/>
      <c r="N17" s="56"/>
      <c r="O17" s="354"/>
      <c r="P17" s="56"/>
      <c r="Q17" s="56"/>
      <c r="R17" s="56"/>
      <c r="S17" s="57"/>
      <c r="T17" s="424">
        <f t="shared" si="5"/>
        <v>0</v>
      </c>
      <c r="U17" s="55"/>
      <c r="V17" s="336"/>
      <c r="W17" s="57"/>
      <c r="X17" s="487"/>
      <c r="Y17" s="315"/>
      <c r="Z17" s="56"/>
      <c r="AA17" s="354"/>
      <c r="AB17" s="56"/>
      <c r="AC17" s="56"/>
      <c r="AD17" s="56"/>
      <c r="AE17" s="57"/>
      <c r="AF17" s="424">
        <f t="shared" si="7"/>
        <v>0</v>
      </c>
      <c r="AG17" s="55"/>
      <c r="AH17" s="336"/>
      <c r="AI17" s="57"/>
      <c r="AJ17" s="487"/>
      <c r="AK17" s="315"/>
      <c r="AL17" s="56"/>
      <c r="AM17" s="354"/>
      <c r="AN17" s="56"/>
      <c r="AO17" s="56"/>
      <c r="AP17" s="56"/>
      <c r="AQ17" s="57"/>
      <c r="AR17" s="425"/>
      <c r="AS17" s="425"/>
    </row>
    <row r="18" spans="1:45" s="195" customFormat="1" ht="30" customHeight="1" x14ac:dyDescent="0.25">
      <c r="A18" s="558">
        <v>632</v>
      </c>
      <c r="B18" s="559"/>
      <c r="C18" s="559"/>
      <c r="D18" s="556" t="s">
        <v>51</v>
      </c>
      <c r="E18" s="556"/>
      <c r="F18" s="556"/>
      <c r="G18" s="557"/>
      <c r="H18" s="254">
        <f t="shared" si="3"/>
        <v>0</v>
      </c>
      <c r="I18" s="345">
        <f>SUM(I19:I22)</f>
        <v>0</v>
      </c>
      <c r="J18" s="287">
        <f t="shared" ref="J18:S18" si="15">SUM(J19:J22)</f>
        <v>0</v>
      </c>
      <c r="K18" s="256">
        <f t="shared" si="15"/>
        <v>0</v>
      </c>
      <c r="L18" s="330">
        <f t="shared" si="15"/>
        <v>0</v>
      </c>
      <c r="M18" s="257">
        <f t="shared" si="15"/>
        <v>0</v>
      </c>
      <c r="N18" s="258">
        <f t="shared" si="15"/>
        <v>0</v>
      </c>
      <c r="O18" s="258">
        <f t="shared" si="15"/>
        <v>0</v>
      </c>
      <c r="P18" s="258">
        <f t="shared" si="15"/>
        <v>0</v>
      </c>
      <c r="Q18" s="258">
        <f t="shared" si="15"/>
        <v>0</v>
      </c>
      <c r="R18" s="258">
        <f t="shared" si="15"/>
        <v>0</v>
      </c>
      <c r="S18" s="256">
        <f t="shared" si="15"/>
        <v>0</v>
      </c>
      <c r="T18" s="254">
        <f t="shared" si="5"/>
        <v>0</v>
      </c>
      <c r="U18" s="345">
        <f>SUM(U19:U22)</f>
        <v>0</v>
      </c>
      <c r="V18" s="287">
        <f t="shared" ref="V18:AE18" si="16">SUM(V19:V22)</f>
        <v>0</v>
      </c>
      <c r="W18" s="256">
        <f t="shared" si="16"/>
        <v>0</v>
      </c>
      <c r="X18" s="330">
        <f t="shared" si="16"/>
        <v>0</v>
      </c>
      <c r="Y18" s="257">
        <f t="shared" si="16"/>
        <v>0</v>
      </c>
      <c r="Z18" s="258">
        <f t="shared" si="16"/>
        <v>0</v>
      </c>
      <c r="AA18" s="258">
        <f t="shared" si="16"/>
        <v>0</v>
      </c>
      <c r="AB18" s="258">
        <f t="shared" si="16"/>
        <v>0</v>
      </c>
      <c r="AC18" s="258">
        <f t="shared" si="16"/>
        <v>0</v>
      </c>
      <c r="AD18" s="258">
        <f t="shared" si="16"/>
        <v>0</v>
      </c>
      <c r="AE18" s="256">
        <f t="shared" si="16"/>
        <v>0</v>
      </c>
      <c r="AF18" s="254">
        <f t="shared" si="7"/>
        <v>0</v>
      </c>
      <c r="AG18" s="345">
        <f>SUM(AG19:AG22)</f>
        <v>0</v>
      </c>
      <c r="AH18" s="287">
        <f t="shared" ref="AH18:AQ18" si="17">SUM(AH19:AH22)</f>
        <v>0</v>
      </c>
      <c r="AI18" s="256">
        <f t="shared" si="17"/>
        <v>0</v>
      </c>
      <c r="AJ18" s="330">
        <f t="shared" si="17"/>
        <v>0</v>
      </c>
      <c r="AK18" s="257">
        <f t="shared" si="17"/>
        <v>0</v>
      </c>
      <c r="AL18" s="258">
        <f t="shared" si="17"/>
        <v>0</v>
      </c>
      <c r="AM18" s="258">
        <f t="shared" si="17"/>
        <v>0</v>
      </c>
      <c r="AN18" s="258">
        <f t="shared" si="17"/>
        <v>0</v>
      </c>
      <c r="AO18" s="258">
        <f t="shared" si="17"/>
        <v>0</v>
      </c>
      <c r="AP18" s="258">
        <f t="shared" si="17"/>
        <v>0</v>
      </c>
      <c r="AQ18" s="256">
        <f t="shared" si="17"/>
        <v>0</v>
      </c>
      <c r="AR18" s="260"/>
      <c r="AS18" s="260"/>
    </row>
    <row r="19" spans="1:45" s="202" customFormat="1" ht="14.25" x14ac:dyDescent="0.25">
      <c r="A19" s="434"/>
      <c r="B19" s="423"/>
      <c r="C19" s="423" t="s">
        <v>163</v>
      </c>
      <c r="D19" s="576" t="s">
        <v>164</v>
      </c>
      <c r="E19" s="576"/>
      <c r="F19" s="576"/>
      <c r="G19" s="577"/>
      <c r="H19" s="424">
        <f t="shared" si="3"/>
        <v>0</v>
      </c>
      <c r="I19" s="55"/>
      <c r="J19" s="336"/>
      <c r="K19" s="488"/>
      <c r="L19" s="487"/>
      <c r="M19" s="315"/>
      <c r="N19" s="56"/>
      <c r="O19" s="354"/>
      <c r="P19" s="354"/>
      <c r="Q19" s="56"/>
      <c r="R19" s="56"/>
      <c r="S19" s="57"/>
      <c r="T19" s="424">
        <f t="shared" si="5"/>
        <v>0</v>
      </c>
      <c r="U19" s="55"/>
      <c r="V19" s="336"/>
      <c r="W19" s="488"/>
      <c r="X19" s="487"/>
      <c r="Y19" s="315"/>
      <c r="Z19" s="56"/>
      <c r="AA19" s="354"/>
      <c r="AB19" s="354"/>
      <c r="AC19" s="56"/>
      <c r="AD19" s="56"/>
      <c r="AE19" s="57"/>
      <c r="AF19" s="424">
        <f t="shared" si="7"/>
        <v>0</v>
      </c>
      <c r="AG19" s="55"/>
      <c r="AH19" s="336"/>
      <c r="AI19" s="488"/>
      <c r="AJ19" s="487"/>
      <c r="AK19" s="315"/>
      <c r="AL19" s="56"/>
      <c r="AM19" s="354"/>
      <c r="AN19" s="354"/>
      <c r="AO19" s="56"/>
      <c r="AP19" s="56"/>
      <c r="AQ19" s="57"/>
      <c r="AR19" s="425"/>
      <c r="AS19" s="425"/>
    </row>
    <row r="20" spans="1:45" s="202" customFormat="1" ht="29.45" customHeight="1" x14ac:dyDescent="0.25">
      <c r="A20" s="434"/>
      <c r="B20" s="423"/>
      <c r="C20" s="423">
        <v>63221</v>
      </c>
      <c r="D20" s="576" t="s">
        <v>165</v>
      </c>
      <c r="E20" s="576"/>
      <c r="F20" s="576"/>
      <c r="G20" s="577"/>
      <c r="H20" s="424">
        <f t="shared" si="3"/>
        <v>0</v>
      </c>
      <c r="I20" s="55"/>
      <c r="J20" s="336"/>
      <c r="K20" s="488"/>
      <c r="L20" s="487"/>
      <c r="M20" s="315"/>
      <c r="N20" s="56"/>
      <c r="O20" s="354"/>
      <c r="P20" s="354"/>
      <c r="Q20" s="56"/>
      <c r="R20" s="56"/>
      <c r="S20" s="57"/>
      <c r="T20" s="424">
        <f t="shared" si="5"/>
        <v>0</v>
      </c>
      <c r="U20" s="55"/>
      <c r="V20" s="336"/>
      <c r="W20" s="488"/>
      <c r="X20" s="487"/>
      <c r="Y20" s="315"/>
      <c r="Z20" s="56"/>
      <c r="AA20" s="354"/>
      <c r="AB20" s="354"/>
      <c r="AC20" s="56"/>
      <c r="AD20" s="56"/>
      <c r="AE20" s="57"/>
      <c r="AF20" s="424">
        <f t="shared" si="7"/>
        <v>0</v>
      </c>
      <c r="AG20" s="55"/>
      <c r="AH20" s="336"/>
      <c r="AI20" s="488"/>
      <c r="AJ20" s="487"/>
      <c r="AK20" s="315"/>
      <c r="AL20" s="56"/>
      <c r="AM20" s="354"/>
      <c r="AN20" s="354"/>
      <c r="AO20" s="56"/>
      <c r="AP20" s="56"/>
      <c r="AQ20" s="57"/>
      <c r="AR20" s="425"/>
      <c r="AS20" s="425"/>
    </row>
    <row r="21" spans="1:45" s="202" customFormat="1" ht="14.25" x14ac:dyDescent="0.25">
      <c r="A21" s="434"/>
      <c r="B21" s="423"/>
      <c r="C21" s="423">
        <v>63231</v>
      </c>
      <c r="D21" s="576" t="s">
        <v>166</v>
      </c>
      <c r="E21" s="576"/>
      <c r="F21" s="576"/>
      <c r="G21" s="577"/>
      <c r="H21" s="424">
        <f t="shared" si="3"/>
        <v>0</v>
      </c>
      <c r="I21" s="55"/>
      <c r="J21" s="336"/>
      <c r="K21" s="488"/>
      <c r="L21" s="487"/>
      <c r="M21" s="315"/>
      <c r="N21" s="56"/>
      <c r="O21" s="354"/>
      <c r="P21" s="354"/>
      <c r="Q21" s="56"/>
      <c r="R21" s="56"/>
      <c r="S21" s="57"/>
      <c r="T21" s="424">
        <f t="shared" si="5"/>
        <v>0</v>
      </c>
      <c r="U21" s="55"/>
      <c r="V21" s="336"/>
      <c r="W21" s="488"/>
      <c r="X21" s="487"/>
      <c r="Y21" s="315"/>
      <c r="Z21" s="56"/>
      <c r="AA21" s="354"/>
      <c r="AB21" s="354"/>
      <c r="AC21" s="56"/>
      <c r="AD21" s="56"/>
      <c r="AE21" s="57"/>
      <c r="AF21" s="424">
        <f t="shared" si="7"/>
        <v>0</v>
      </c>
      <c r="AG21" s="55"/>
      <c r="AH21" s="336"/>
      <c r="AI21" s="488"/>
      <c r="AJ21" s="487"/>
      <c r="AK21" s="315"/>
      <c r="AL21" s="56"/>
      <c r="AM21" s="354"/>
      <c r="AN21" s="354"/>
      <c r="AO21" s="56"/>
      <c r="AP21" s="56"/>
      <c r="AQ21" s="57"/>
      <c r="AR21" s="425"/>
      <c r="AS21" s="425"/>
    </row>
    <row r="22" spans="1:45" s="202" customFormat="1" ht="14.25" x14ac:dyDescent="0.25">
      <c r="A22" s="434"/>
      <c r="B22" s="423"/>
      <c r="C22" s="423">
        <v>63241</v>
      </c>
      <c r="D22" s="576" t="s">
        <v>167</v>
      </c>
      <c r="E22" s="576"/>
      <c r="F22" s="576"/>
      <c r="G22" s="577"/>
      <c r="H22" s="424">
        <f t="shared" si="3"/>
        <v>0</v>
      </c>
      <c r="I22" s="55"/>
      <c r="J22" s="336"/>
      <c r="K22" s="488"/>
      <c r="L22" s="487"/>
      <c r="M22" s="315"/>
      <c r="N22" s="56"/>
      <c r="O22" s="354"/>
      <c r="P22" s="354"/>
      <c r="Q22" s="56"/>
      <c r="R22" s="56"/>
      <c r="S22" s="57"/>
      <c r="T22" s="424">
        <f t="shared" si="5"/>
        <v>0</v>
      </c>
      <c r="U22" s="55"/>
      <c r="V22" s="336"/>
      <c r="W22" s="488"/>
      <c r="X22" s="487"/>
      <c r="Y22" s="315"/>
      <c r="Z22" s="56"/>
      <c r="AA22" s="354"/>
      <c r="AB22" s="354"/>
      <c r="AC22" s="56"/>
      <c r="AD22" s="56"/>
      <c r="AE22" s="57"/>
      <c r="AF22" s="424">
        <f t="shared" si="7"/>
        <v>0</v>
      </c>
      <c r="AG22" s="55"/>
      <c r="AH22" s="336"/>
      <c r="AI22" s="488"/>
      <c r="AJ22" s="487"/>
      <c r="AK22" s="315"/>
      <c r="AL22" s="56"/>
      <c r="AM22" s="354"/>
      <c r="AN22" s="354"/>
      <c r="AO22" s="56"/>
      <c r="AP22" s="56"/>
      <c r="AQ22" s="57"/>
      <c r="AR22" s="425"/>
      <c r="AS22" s="425"/>
    </row>
    <row r="23" spans="1:45" s="195" customFormat="1" ht="15" customHeight="1" x14ac:dyDescent="0.25">
      <c r="A23" s="558">
        <v>634</v>
      </c>
      <c r="B23" s="559"/>
      <c r="C23" s="559"/>
      <c r="D23" s="556" t="s">
        <v>111</v>
      </c>
      <c r="E23" s="556"/>
      <c r="F23" s="556"/>
      <c r="G23" s="557"/>
      <c r="H23" s="254">
        <f t="shared" si="3"/>
        <v>0</v>
      </c>
      <c r="I23" s="345">
        <f>SUM(I24:I29)</f>
        <v>0</v>
      </c>
      <c r="J23" s="287">
        <f t="shared" ref="J23:S23" si="18">SUM(J24:J29)</f>
        <v>0</v>
      </c>
      <c r="K23" s="426">
        <f t="shared" si="18"/>
        <v>0</v>
      </c>
      <c r="L23" s="330">
        <f t="shared" si="18"/>
        <v>0</v>
      </c>
      <c r="M23" s="257">
        <f t="shared" si="18"/>
        <v>0</v>
      </c>
      <c r="N23" s="258">
        <f t="shared" si="18"/>
        <v>0</v>
      </c>
      <c r="O23" s="258">
        <f t="shared" si="18"/>
        <v>0</v>
      </c>
      <c r="P23" s="258">
        <f t="shared" si="18"/>
        <v>0</v>
      </c>
      <c r="Q23" s="258">
        <f t="shared" si="18"/>
        <v>0</v>
      </c>
      <c r="R23" s="258">
        <f t="shared" si="18"/>
        <v>0</v>
      </c>
      <c r="S23" s="256">
        <f t="shared" si="18"/>
        <v>0</v>
      </c>
      <c r="T23" s="254">
        <f t="shared" si="5"/>
        <v>0</v>
      </c>
      <c r="U23" s="345">
        <f>SUM(U24:U29)</f>
        <v>0</v>
      </c>
      <c r="V23" s="287">
        <f t="shared" ref="V23:AE23" si="19">SUM(V24:V29)</f>
        <v>0</v>
      </c>
      <c r="W23" s="426">
        <f t="shared" si="19"/>
        <v>0</v>
      </c>
      <c r="X23" s="330">
        <f t="shared" si="19"/>
        <v>0</v>
      </c>
      <c r="Y23" s="257">
        <f t="shared" si="19"/>
        <v>0</v>
      </c>
      <c r="Z23" s="258">
        <f t="shared" si="19"/>
        <v>0</v>
      </c>
      <c r="AA23" s="258">
        <f t="shared" si="19"/>
        <v>0</v>
      </c>
      <c r="AB23" s="258">
        <f t="shared" si="19"/>
        <v>0</v>
      </c>
      <c r="AC23" s="258">
        <f t="shared" si="19"/>
        <v>0</v>
      </c>
      <c r="AD23" s="258">
        <f t="shared" si="19"/>
        <v>0</v>
      </c>
      <c r="AE23" s="256">
        <f t="shared" si="19"/>
        <v>0</v>
      </c>
      <c r="AF23" s="254">
        <f t="shared" si="7"/>
        <v>0</v>
      </c>
      <c r="AG23" s="345">
        <f>SUM(AG24:AG29)</f>
        <v>0</v>
      </c>
      <c r="AH23" s="287">
        <f t="shared" ref="AH23:AQ23" si="20">SUM(AH24:AH29)</f>
        <v>0</v>
      </c>
      <c r="AI23" s="426">
        <f t="shared" si="20"/>
        <v>0</v>
      </c>
      <c r="AJ23" s="330">
        <f t="shared" si="20"/>
        <v>0</v>
      </c>
      <c r="AK23" s="257">
        <f t="shared" si="20"/>
        <v>0</v>
      </c>
      <c r="AL23" s="258">
        <f t="shared" si="20"/>
        <v>0</v>
      </c>
      <c r="AM23" s="258">
        <f t="shared" si="20"/>
        <v>0</v>
      </c>
      <c r="AN23" s="258">
        <f t="shared" si="20"/>
        <v>0</v>
      </c>
      <c r="AO23" s="258">
        <f t="shared" si="20"/>
        <v>0</v>
      </c>
      <c r="AP23" s="258">
        <f t="shared" si="20"/>
        <v>0</v>
      </c>
      <c r="AQ23" s="256">
        <f t="shared" si="20"/>
        <v>0</v>
      </c>
      <c r="AR23" s="260"/>
      <c r="AS23" s="260"/>
    </row>
    <row r="24" spans="1:45" s="202" customFormat="1" ht="15" customHeight="1" x14ac:dyDescent="0.25">
      <c r="A24" s="434"/>
      <c r="B24" s="423"/>
      <c r="C24" s="423">
        <v>63414</v>
      </c>
      <c r="D24" s="576" t="s">
        <v>168</v>
      </c>
      <c r="E24" s="576"/>
      <c r="F24" s="576"/>
      <c r="G24" s="577"/>
      <c r="H24" s="424">
        <f t="shared" si="3"/>
        <v>0</v>
      </c>
      <c r="I24" s="55"/>
      <c r="J24" s="336"/>
      <c r="K24" s="488"/>
      <c r="L24" s="487"/>
      <c r="M24" s="315"/>
      <c r="N24" s="56"/>
      <c r="O24" s="56"/>
      <c r="P24" s="354"/>
      <c r="Q24" s="56"/>
      <c r="R24" s="56"/>
      <c r="S24" s="57"/>
      <c r="T24" s="424">
        <f t="shared" si="5"/>
        <v>0</v>
      </c>
      <c r="U24" s="55"/>
      <c r="V24" s="336"/>
      <c r="W24" s="488"/>
      <c r="X24" s="487"/>
      <c r="Y24" s="315"/>
      <c r="Z24" s="56"/>
      <c r="AA24" s="56"/>
      <c r="AB24" s="354"/>
      <c r="AC24" s="56"/>
      <c r="AD24" s="56"/>
      <c r="AE24" s="57"/>
      <c r="AF24" s="424">
        <f t="shared" si="7"/>
        <v>0</v>
      </c>
      <c r="AG24" s="55"/>
      <c r="AH24" s="336"/>
      <c r="AI24" s="488"/>
      <c r="AJ24" s="487"/>
      <c r="AK24" s="315"/>
      <c r="AL24" s="56"/>
      <c r="AM24" s="56"/>
      <c r="AN24" s="354"/>
      <c r="AO24" s="56"/>
      <c r="AP24" s="56"/>
      <c r="AQ24" s="57"/>
      <c r="AR24" s="425"/>
      <c r="AS24" s="425"/>
    </row>
    <row r="25" spans="1:45" s="202" customFormat="1" ht="30" customHeight="1" x14ac:dyDescent="0.25">
      <c r="A25" s="434"/>
      <c r="B25" s="423"/>
      <c r="C25" s="423">
        <v>63415</v>
      </c>
      <c r="D25" s="581" t="s">
        <v>169</v>
      </c>
      <c r="E25" s="581"/>
      <c r="F25" s="581"/>
      <c r="G25" s="582"/>
      <c r="H25" s="424">
        <f t="shared" si="3"/>
        <v>0</v>
      </c>
      <c r="I25" s="55"/>
      <c r="J25" s="336"/>
      <c r="K25" s="488"/>
      <c r="L25" s="487"/>
      <c r="M25" s="315"/>
      <c r="N25" s="56"/>
      <c r="O25" s="56"/>
      <c r="P25" s="354"/>
      <c r="Q25" s="56"/>
      <c r="R25" s="56"/>
      <c r="S25" s="57"/>
      <c r="T25" s="424">
        <f t="shared" si="5"/>
        <v>0</v>
      </c>
      <c r="U25" s="55"/>
      <c r="V25" s="336"/>
      <c r="W25" s="488"/>
      <c r="X25" s="487"/>
      <c r="Y25" s="315"/>
      <c r="Z25" s="56"/>
      <c r="AA25" s="56"/>
      <c r="AB25" s="354"/>
      <c r="AC25" s="56"/>
      <c r="AD25" s="56"/>
      <c r="AE25" s="57"/>
      <c r="AF25" s="424">
        <f t="shared" si="7"/>
        <v>0</v>
      </c>
      <c r="AG25" s="55"/>
      <c r="AH25" s="336"/>
      <c r="AI25" s="488"/>
      <c r="AJ25" s="487"/>
      <c r="AK25" s="315"/>
      <c r="AL25" s="56"/>
      <c r="AM25" s="56"/>
      <c r="AN25" s="354"/>
      <c r="AO25" s="56"/>
      <c r="AP25" s="56"/>
      <c r="AQ25" s="57"/>
      <c r="AR25" s="425"/>
      <c r="AS25" s="425"/>
    </row>
    <row r="26" spans="1:45" s="202" customFormat="1" ht="27.6" customHeight="1" x14ac:dyDescent="0.25">
      <c r="A26" s="434"/>
      <c r="B26" s="423"/>
      <c r="C26" s="423">
        <v>63416</v>
      </c>
      <c r="D26" s="576" t="s">
        <v>170</v>
      </c>
      <c r="E26" s="576"/>
      <c r="F26" s="576"/>
      <c r="G26" s="577"/>
      <c r="H26" s="424">
        <f t="shared" si="3"/>
        <v>0</v>
      </c>
      <c r="I26" s="55"/>
      <c r="J26" s="336"/>
      <c r="K26" s="488"/>
      <c r="L26" s="487"/>
      <c r="M26" s="315"/>
      <c r="N26" s="56"/>
      <c r="O26" s="56"/>
      <c r="P26" s="354"/>
      <c r="Q26" s="56"/>
      <c r="R26" s="56"/>
      <c r="S26" s="57"/>
      <c r="T26" s="424">
        <f t="shared" si="5"/>
        <v>0</v>
      </c>
      <c r="U26" s="55"/>
      <c r="V26" s="336"/>
      <c r="W26" s="488"/>
      <c r="X26" s="487"/>
      <c r="Y26" s="315"/>
      <c r="Z26" s="56"/>
      <c r="AA26" s="56"/>
      <c r="AB26" s="354"/>
      <c r="AC26" s="56"/>
      <c r="AD26" s="56"/>
      <c r="AE26" s="57"/>
      <c r="AF26" s="424">
        <f t="shared" si="7"/>
        <v>0</v>
      </c>
      <c r="AG26" s="55"/>
      <c r="AH26" s="336"/>
      <c r="AI26" s="488"/>
      <c r="AJ26" s="487"/>
      <c r="AK26" s="315"/>
      <c r="AL26" s="56"/>
      <c r="AM26" s="56"/>
      <c r="AN26" s="354"/>
      <c r="AO26" s="56"/>
      <c r="AP26" s="56"/>
      <c r="AQ26" s="57"/>
      <c r="AR26" s="425"/>
      <c r="AS26" s="425"/>
    </row>
    <row r="27" spans="1:45" s="202" customFormat="1" ht="19.899999999999999" customHeight="1" x14ac:dyDescent="0.25">
      <c r="A27" s="434"/>
      <c r="B27" s="423"/>
      <c r="C27" s="423">
        <v>63424</v>
      </c>
      <c r="D27" s="576" t="s">
        <v>171</v>
      </c>
      <c r="E27" s="576"/>
      <c r="F27" s="576"/>
      <c r="G27" s="577"/>
      <c r="H27" s="424">
        <f t="shared" si="3"/>
        <v>0</v>
      </c>
      <c r="I27" s="55"/>
      <c r="J27" s="336"/>
      <c r="K27" s="488"/>
      <c r="L27" s="487"/>
      <c r="M27" s="315"/>
      <c r="N27" s="56"/>
      <c r="O27" s="56"/>
      <c r="P27" s="354"/>
      <c r="Q27" s="56"/>
      <c r="R27" s="56"/>
      <c r="S27" s="57"/>
      <c r="T27" s="424">
        <f t="shared" si="5"/>
        <v>0</v>
      </c>
      <c r="U27" s="55"/>
      <c r="V27" s="336"/>
      <c r="W27" s="488"/>
      <c r="X27" s="487"/>
      <c r="Y27" s="315"/>
      <c r="Z27" s="56"/>
      <c r="AA27" s="56"/>
      <c r="AB27" s="354"/>
      <c r="AC27" s="56"/>
      <c r="AD27" s="56"/>
      <c r="AE27" s="57"/>
      <c r="AF27" s="424">
        <f t="shared" si="7"/>
        <v>0</v>
      </c>
      <c r="AG27" s="55"/>
      <c r="AH27" s="336"/>
      <c r="AI27" s="488"/>
      <c r="AJ27" s="487"/>
      <c r="AK27" s="315"/>
      <c r="AL27" s="56"/>
      <c r="AM27" s="56"/>
      <c r="AN27" s="354"/>
      <c r="AO27" s="56"/>
      <c r="AP27" s="56"/>
      <c r="AQ27" s="57"/>
      <c r="AR27" s="425"/>
      <c r="AS27" s="425"/>
    </row>
    <row r="28" spans="1:45" s="202" customFormat="1" ht="22.9" customHeight="1" x14ac:dyDescent="0.25">
      <c r="A28" s="434"/>
      <c r="B28" s="423"/>
      <c r="C28" s="423">
        <v>63425</v>
      </c>
      <c r="D28" s="576" t="s">
        <v>172</v>
      </c>
      <c r="E28" s="576"/>
      <c r="F28" s="576"/>
      <c r="G28" s="577"/>
      <c r="H28" s="424">
        <f t="shared" si="3"/>
        <v>0</v>
      </c>
      <c r="I28" s="55"/>
      <c r="J28" s="336"/>
      <c r="K28" s="488"/>
      <c r="L28" s="487"/>
      <c r="M28" s="315"/>
      <c r="N28" s="56"/>
      <c r="O28" s="56"/>
      <c r="P28" s="354"/>
      <c r="Q28" s="56"/>
      <c r="R28" s="56"/>
      <c r="S28" s="57"/>
      <c r="T28" s="424">
        <f t="shared" si="5"/>
        <v>0</v>
      </c>
      <c r="U28" s="55"/>
      <c r="V28" s="336"/>
      <c r="W28" s="488"/>
      <c r="X28" s="487"/>
      <c r="Y28" s="315"/>
      <c r="Z28" s="56"/>
      <c r="AA28" s="56"/>
      <c r="AB28" s="354"/>
      <c r="AC28" s="56"/>
      <c r="AD28" s="56"/>
      <c r="AE28" s="57"/>
      <c r="AF28" s="424">
        <f t="shared" si="7"/>
        <v>0</v>
      </c>
      <c r="AG28" s="55"/>
      <c r="AH28" s="336"/>
      <c r="AI28" s="488"/>
      <c r="AJ28" s="487"/>
      <c r="AK28" s="315"/>
      <c r="AL28" s="56"/>
      <c r="AM28" s="56"/>
      <c r="AN28" s="354"/>
      <c r="AO28" s="56"/>
      <c r="AP28" s="56"/>
      <c r="AQ28" s="57"/>
      <c r="AR28" s="425"/>
      <c r="AS28" s="425"/>
    </row>
    <row r="29" spans="1:45" s="202" customFormat="1" ht="37.15" customHeight="1" x14ac:dyDescent="0.25">
      <c r="A29" s="434"/>
      <c r="B29" s="423"/>
      <c r="C29" s="423">
        <v>63426</v>
      </c>
      <c r="D29" s="576" t="s">
        <v>173</v>
      </c>
      <c r="E29" s="576"/>
      <c r="F29" s="576"/>
      <c r="G29" s="577"/>
      <c r="H29" s="424">
        <f t="shared" si="3"/>
        <v>0</v>
      </c>
      <c r="I29" s="55"/>
      <c r="J29" s="336"/>
      <c r="K29" s="488"/>
      <c r="L29" s="487"/>
      <c r="M29" s="315"/>
      <c r="N29" s="56"/>
      <c r="O29" s="56"/>
      <c r="P29" s="354"/>
      <c r="Q29" s="56"/>
      <c r="R29" s="56"/>
      <c r="S29" s="57"/>
      <c r="T29" s="424">
        <f t="shared" si="5"/>
        <v>0</v>
      </c>
      <c r="U29" s="55"/>
      <c r="V29" s="336"/>
      <c r="W29" s="488"/>
      <c r="X29" s="487"/>
      <c r="Y29" s="315"/>
      <c r="Z29" s="56"/>
      <c r="AA29" s="56"/>
      <c r="AB29" s="354"/>
      <c r="AC29" s="56"/>
      <c r="AD29" s="56"/>
      <c r="AE29" s="57"/>
      <c r="AF29" s="424">
        <f t="shared" si="7"/>
        <v>0</v>
      </c>
      <c r="AG29" s="55"/>
      <c r="AH29" s="336"/>
      <c r="AI29" s="488"/>
      <c r="AJ29" s="487"/>
      <c r="AK29" s="315"/>
      <c r="AL29" s="56"/>
      <c r="AM29" s="56"/>
      <c r="AN29" s="354"/>
      <c r="AO29" s="56"/>
      <c r="AP29" s="56"/>
      <c r="AQ29" s="57"/>
      <c r="AR29" s="425"/>
      <c r="AS29" s="425"/>
    </row>
    <row r="30" spans="1:45" s="195" customFormat="1" ht="29.25" customHeight="1" x14ac:dyDescent="0.25">
      <c r="A30" s="558">
        <v>636</v>
      </c>
      <c r="B30" s="559"/>
      <c r="C30" s="559"/>
      <c r="D30" s="556" t="s">
        <v>62</v>
      </c>
      <c r="E30" s="556"/>
      <c r="F30" s="556"/>
      <c r="G30" s="557"/>
      <c r="H30" s="254">
        <f t="shared" si="3"/>
        <v>12343000</v>
      </c>
      <c r="I30" s="345">
        <f>SUM(I31:I34)</f>
        <v>0</v>
      </c>
      <c r="J30" s="287">
        <f t="shared" ref="J30:S30" si="21">SUM(J31:J34)</f>
        <v>0</v>
      </c>
      <c r="K30" s="256">
        <f t="shared" si="21"/>
        <v>0</v>
      </c>
      <c r="L30" s="330">
        <f t="shared" si="21"/>
        <v>12343000</v>
      </c>
      <c r="M30" s="257">
        <f t="shared" si="21"/>
        <v>0</v>
      </c>
      <c r="N30" s="258">
        <f t="shared" si="21"/>
        <v>0</v>
      </c>
      <c r="O30" s="258">
        <f t="shared" si="21"/>
        <v>0</v>
      </c>
      <c r="P30" s="258">
        <f t="shared" si="21"/>
        <v>0</v>
      </c>
      <c r="Q30" s="258">
        <f t="shared" si="21"/>
        <v>0</v>
      </c>
      <c r="R30" s="258">
        <f t="shared" si="21"/>
        <v>0</v>
      </c>
      <c r="S30" s="256">
        <f t="shared" si="21"/>
        <v>0</v>
      </c>
      <c r="T30" s="254">
        <f t="shared" si="5"/>
        <v>12343000</v>
      </c>
      <c r="U30" s="345">
        <f>SUM(U31:U34)</f>
        <v>0</v>
      </c>
      <c r="V30" s="287">
        <f t="shared" ref="V30:AE30" si="22">SUM(V31:V34)</f>
        <v>0</v>
      </c>
      <c r="W30" s="256">
        <f t="shared" si="22"/>
        <v>0</v>
      </c>
      <c r="X30" s="330">
        <f t="shared" si="22"/>
        <v>12343000</v>
      </c>
      <c r="Y30" s="257">
        <f t="shared" si="22"/>
        <v>0</v>
      </c>
      <c r="Z30" s="258">
        <f t="shared" si="22"/>
        <v>0</v>
      </c>
      <c r="AA30" s="258">
        <f t="shared" si="22"/>
        <v>0</v>
      </c>
      <c r="AB30" s="258">
        <f t="shared" si="22"/>
        <v>0</v>
      </c>
      <c r="AC30" s="258">
        <f t="shared" si="22"/>
        <v>0</v>
      </c>
      <c r="AD30" s="258">
        <f t="shared" si="22"/>
        <v>0</v>
      </c>
      <c r="AE30" s="256">
        <f t="shared" si="22"/>
        <v>0</v>
      </c>
      <c r="AF30" s="254">
        <f t="shared" si="7"/>
        <v>12343000</v>
      </c>
      <c r="AG30" s="345">
        <f>SUM(AG31:AG34)</f>
        <v>0</v>
      </c>
      <c r="AH30" s="287">
        <f t="shared" ref="AH30:AQ30" si="23">SUM(AH31:AH34)</f>
        <v>0</v>
      </c>
      <c r="AI30" s="256">
        <f t="shared" si="23"/>
        <v>0</v>
      </c>
      <c r="AJ30" s="330">
        <f t="shared" si="23"/>
        <v>12343000</v>
      </c>
      <c r="AK30" s="257">
        <f t="shared" si="23"/>
        <v>0</v>
      </c>
      <c r="AL30" s="258">
        <f t="shared" si="23"/>
        <v>0</v>
      </c>
      <c r="AM30" s="258">
        <f t="shared" si="23"/>
        <v>0</v>
      </c>
      <c r="AN30" s="258">
        <f t="shared" si="23"/>
        <v>0</v>
      </c>
      <c r="AO30" s="258">
        <f t="shared" si="23"/>
        <v>0</v>
      </c>
      <c r="AP30" s="258">
        <f t="shared" si="23"/>
        <v>0</v>
      </c>
      <c r="AQ30" s="256">
        <f t="shared" si="23"/>
        <v>0</v>
      </c>
      <c r="AR30" s="260"/>
      <c r="AS30" s="260"/>
    </row>
    <row r="31" spans="1:45" s="202" customFormat="1" ht="30" customHeight="1" x14ac:dyDescent="0.25">
      <c r="A31" s="434"/>
      <c r="B31" s="423"/>
      <c r="C31" s="423">
        <v>63612</v>
      </c>
      <c r="D31" s="576" t="s">
        <v>174</v>
      </c>
      <c r="E31" s="576"/>
      <c r="F31" s="576"/>
      <c r="G31" s="577"/>
      <c r="H31" s="424">
        <f t="shared" si="3"/>
        <v>12343000</v>
      </c>
      <c r="I31" s="55"/>
      <c r="J31" s="336"/>
      <c r="K31" s="488"/>
      <c r="L31" s="332">
        <v>12343000</v>
      </c>
      <c r="M31" s="315"/>
      <c r="N31" s="56"/>
      <c r="O31" s="56"/>
      <c r="P31" s="354"/>
      <c r="Q31" s="56"/>
      <c r="R31" s="56"/>
      <c r="S31" s="57"/>
      <c r="T31" s="424">
        <f t="shared" si="5"/>
        <v>12343000</v>
      </c>
      <c r="U31" s="55"/>
      <c r="V31" s="336"/>
      <c r="W31" s="488"/>
      <c r="X31" s="332">
        <v>12343000</v>
      </c>
      <c r="Y31" s="315"/>
      <c r="Z31" s="56"/>
      <c r="AA31" s="56"/>
      <c r="AB31" s="354"/>
      <c r="AC31" s="56"/>
      <c r="AD31" s="56"/>
      <c r="AE31" s="57"/>
      <c r="AF31" s="424">
        <f t="shared" si="7"/>
        <v>12343000</v>
      </c>
      <c r="AG31" s="55"/>
      <c r="AH31" s="336"/>
      <c r="AI31" s="488"/>
      <c r="AJ31" s="332">
        <v>12343000</v>
      </c>
      <c r="AK31" s="315"/>
      <c r="AL31" s="56"/>
      <c r="AM31" s="56"/>
      <c r="AN31" s="354"/>
      <c r="AO31" s="56"/>
      <c r="AP31" s="56"/>
      <c r="AQ31" s="57"/>
      <c r="AR31" s="425"/>
      <c r="AS31" s="425"/>
    </row>
    <row r="32" spans="1:45" s="202" customFormat="1" ht="30" customHeight="1" x14ac:dyDescent="0.25">
      <c r="A32" s="434"/>
      <c r="B32" s="423"/>
      <c r="C32" s="423">
        <v>63613</v>
      </c>
      <c r="D32" s="576" t="s">
        <v>175</v>
      </c>
      <c r="E32" s="576"/>
      <c r="F32" s="576"/>
      <c r="G32" s="577"/>
      <c r="H32" s="424">
        <f t="shared" si="3"/>
        <v>0</v>
      </c>
      <c r="I32" s="55"/>
      <c r="J32" s="336"/>
      <c r="K32" s="488"/>
      <c r="L32" s="487"/>
      <c r="M32" s="315"/>
      <c r="N32" s="56"/>
      <c r="O32" s="56"/>
      <c r="P32" s="354"/>
      <c r="Q32" s="56"/>
      <c r="R32" s="56"/>
      <c r="S32" s="57"/>
      <c r="T32" s="424">
        <f t="shared" si="5"/>
        <v>0</v>
      </c>
      <c r="U32" s="55"/>
      <c r="V32" s="336"/>
      <c r="W32" s="488"/>
      <c r="X32" s="487"/>
      <c r="Y32" s="315"/>
      <c r="Z32" s="56"/>
      <c r="AA32" s="56"/>
      <c r="AB32" s="354"/>
      <c r="AC32" s="56"/>
      <c r="AD32" s="56"/>
      <c r="AE32" s="57"/>
      <c r="AF32" s="424">
        <f t="shared" si="7"/>
        <v>0</v>
      </c>
      <c r="AG32" s="55"/>
      <c r="AH32" s="336"/>
      <c r="AI32" s="488"/>
      <c r="AJ32" s="487"/>
      <c r="AK32" s="315"/>
      <c r="AL32" s="56"/>
      <c r="AM32" s="56"/>
      <c r="AN32" s="354"/>
      <c r="AO32" s="56"/>
      <c r="AP32" s="56"/>
      <c r="AQ32" s="57"/>
      <c r="AR32" s="425"/>
      <c r="AS32" s="425"/>
    </row>
    <row r="33" spans="1:45" s="202" customFormat="1" ht="30" customHeight="1" x14ac:dyDescent="0.25">
      <c r="A33" s="434"/>
      <c r="B33" s="423"/>
      <c r="C33" s="423">
        <v>63622</v>
      </c>
      <c r="D33" s="576" t="s">
        <v>176</v>
      </c>
      <c r="E33" s="576"/>
      <c r="F33" s="576"/>
      <c r="G33" s="577"/>
      <c r="H33" s="424">
        <f t="shared" si="3"/>
        <v>0</v>
      </c>
      <c r="I33" s="55"/>
      <c r="J33" s="336"/>
      <c r="K33" s="488"/>
      <c r="L33" s="332"/>
      <c r="M33" s="315"/>
      <c r="N33" s="56"/>
      <c r="O33" s="56"/>
      <c r="P33" s="354"/>
      <c r="Q33" s="56"/>
      <c r="R33" s="56"/>
      <c r="S33" s="57"/>
      <c r="T33" s="424">
        <f t="shared" si="5"/>
        <v>0</v>
      </c>
      <c r="U33" s="55"/>
      <c r="V33" s="336"/>
      <c r="W33" s="488"/>
      <c r="X33" s="332"/>
      <c r="Y33" s="315"/>
      <c r="Z33" s="56"/>
      <c r="AA33" s="56"/>
      <c r="AB33" s="354"/>
      <c r="AC33" s="56"/>
      <c r="AD33" s="56"/>
      <c r="AE33" s="57"/>
      <c r="AF33" s="424">
        <f t="shared" si="7"/>
        <v>0</v>
      </c>
      <c r="AG33" s="55"/>
      <c r="AH33" s="336"/>
      <c r="AI33" s="488"/>
      <c r="AJ33" s="332"/>
      <c r="AK33" s="315"/>
      <c r="AL33" s="56"/>
      <c r="AM33" s="56"/>
      <c r="AN33" s="354"/>
      <c r="AO33" s="56"/>
      <c r="AP33" s="56"/>
      <c r="AQ33" s="57"/>
      <c r="AR33" s="425"/>
      <c r="AS33" s="425"/>
    </row>
    <row r="34" spans="1:45" s="202" customFormat="1" ht="30" customHeight="1" x14ac:dyDescent="0.25">
      <c r="A34" s="434"/>
      <c r="B34" s="423"/>
      <c r="C34" s="423">
        <v>63623</v>
      </c>
      <c r="D34" s="576" t="s">
        <v>177</v>
      </c>
      <c r="E34" s="576"/>
      <c r="F34" s="576"/>
      <c r="G34" s="577"/>
      <c r="H34" s="424">
        <f t="shared" si="3"/>
        <v>0</v>
      </c>
      <c r="I34" s="55"/>
      <c r="J34" s="336"/>
      <c r="K34" s="488"/>
      <c r="L34" s="487"/>
      <c r="M34" s="315"/>
      <c r="N34" s="56"/>
      <c r="O34" s="56"/>
      <c r="P34" s="354"/>
      <c r="Q34" s="56"/>
      <c r="R34" s="56"/>
      <c r="S34" s="57"/>
      <c r="T34" s="424">
        <f t="shared" si="5"/>
        <v>0</v>
      </c>
      <c r="U34" s="55"/>
      <c r="V34" s="336"/>
      <c r="W34" s="488"/>
      <c r="X34" s="487"/>
      <c r="Y34" s="315"/>
      <c r="Z34" s="56"/>
      <c r="AA34" s="56"/>
      <c r="AB34" s="354"/>
      <c r="AC34" s="56"/>
      <c r="AD34" s="56"/>
      <c r="AE34" s="57"/>
      <c r="AF34" s="424">
        <f t="shared" si="7"/>
        <v>0</v>
      </c>
      <c r="AG34" s="55"/>
      <c r="AH34" s="336"/>
      <c r="AI34" s="488"/>
      <c r="AJ34" s="487"/>
      <c r="AK34" s="315"/>
      <c r="AL34" s="56"/>
      <c r="AM34" s="56"/>
      <c r="AN34" s="354"/>
      <c r="AO34" s="56"/>
      <c r="AP34" s="56"/>
      <c r="AQ34" s="57"/>
      <c r="AR34" s="425"/>
      <c r="AS34" s="425"/>
    </row>
    <row r="35" spans="1:45" s="195" customFormat="1" ht="29.25" customHeight="1" x14ac:dyDescent="0.25">
      <c r="A35" s="558">
        <v>638</v>
      </c>
      <c r="B35" s="559"/>
      <c r="C35" s="559"/>
      <c r="D35" s="556" t="s">
        <v>154</v>
      </c>
      <c r="E35" s="556"/>
      <c r="F35" s="556"/>
      <c r="G35" s="557"/>
      <c r="H35" s="254">
        <f t="shared" si="3"/>
        <v>345500</v>
      </c>
      <c r="I35" s="345">
        <f>SUM(I36:I43)</f>
        <v>0</v>
      </c>
      <c r="J35" s="287">
        <f t="shared" ref="J35:S35" si="24">SUM(J36:J43)</f>
        <v>0</v>
      </c>
      <c r="K35" s="256">
        <f t="shared" si="24"/>
        <v>0</v>
      </c>
      <c r="L35" s="330">
        <f t="shared" si="24"/>
        <v>0</v>
      </c>
      <c r="M35" s="257">
        <f>SUM(M36:M43)</f>
        <v>0</v>
      </c>
      <c r="N35" s="258">
        <f t="shared" si="24"/>
        <v>0</v>
      </c>
      <c r="O35" s="258">
        <f t="shared" si="24"/>
        <v>345500</v>
      </c>
      <c r="P35" s="258">
        <f t="shared" si="24"/>
        <v>0</v>
      </c>
      <c r="Q35" s="258">
        <f t="shared" si="24"/>
        <v>0</v>
      </c>
      <c r="R35" s="258">
        <f t="shared" si="24"/>
        <v>0</v>
      </c>
      <c r="S35" s="256">
        <f t="shared" si="24"/>
        <v>0</v>
      </c>
      <c r="T35" s="254">
        <f t="shared" si="5"/>
        <v>345500</v>
      </c>
      <c r="U35" s="345">
        <f>SUM(U36:U43)</f>
        <v>0</v>
      </c>
      <c r="V35" s="287">
        <f t="shared" ref="V35:AE35" si="25">SUM(V36:V43)</f>
        <v>0</v>
      </c>
      <c r="W35" s="256">
        <f t="shared" si="25"/>
        <v>0</v>
      </c>
      <c r="X35" s="330">
        <f t="shared" si="25"/>
        <v>0</v>
      </c>
      <c r="Y35" s="257">
        <f t="shared" si="25"/>
        <v>0</v>
      </c>
      <c r="Z35" s="258">
        <f t="shared" si="25"/>
        <v>0</v>
      </c>
      <c r="AA35" s="258">
        <f t="shared" si="25"/>
        <v>345500</v>
      </c>
      <c r="AB35" s="258">
        <f t="shared" si="25"/>
        <v>0</v>
      </c>
      <c r="AC35" s="258">
        <f t="shared" si="25"/>
        <v>0</v>
      </c>
      <c r="AD35" s="258">
        <f t="shared" si="25"/>
        <v>0</v>
      </c>
      <c r="AE35" s="256">
        <f t="shared" si="25"/>
        <v>0</v>
      </c>
      <c r="AF35" s="254">
        <f t="shared" si="7"/>
        <v>345500</v>
      </c>
      <c r="AG35" s="345">
        <f>SUM(AG36:AG43)</f>
        <v>0</v>
      </c>
      <c r="AH35" s="287">
        <f t="shared" ref="AH35:AQ35" si="26">SUM(AH36:AH43)</f>
        <v>0</v>
      </c>
      <c r="AI35" s="256">
        <f t="shared" si="26"/>
        <v>0</v>
      </c>
      <c r="AJ35" s="330">
        <f t="shared" si="26"/>
        <v>0</v>
      </c>
      <c r="AK35" s="257">
        <f t="shared" si="26"/>
        <v>0</v>
      </c>
      <c r="AL35" s="258">
        <f t="shared" si="26"/>
        <v>0</v>
      </c>
      <c r="AM35" s="258">
        <f t="shared" si="26"/>
        <v>345500</v>
      </c>
      <c r="AN35" s="258">
        <f t="shared" si="26"/>
        <v>0</v>
      </c>
      <c r="AO35" s="258">
        <f t="shared" si="26"/>
        <v>0</v>
      </c>
      <c r="AP35" s="258">
        <f t="shared" si="26"/>
        <v>0</v>
      </c>
      <c r="AQ35" s="256">
        <f t="shared" si="26"/>
        <v>0</v>
      </c>
      <c r="AR35" s="260"/>
      <c r="AS35" s="260"/>
    </row>
    <row r="36" spans="1:45" s="202" customFormat="1" ht="27" customHeight="1" x14ac:dyDescent="0.25">
      <c r="A36" s="434"/>
      <c r="B36" s="423"/>
      <c r="C36" s="423">
        <v>63811</v>
      </c>
      <c r="D36" s="576" t="s">
        <v>178</v>
      </c>
      <c r="E36" s="576"/>
      <c r="F36" s="576"/>
      <c r="G36" s="577"/>
      <c r="H36" s="424">
        <f t="shared" si="3"/>
        <v>345500</v>
      </c>
      <c r="I36" s="55"/>
      <c r="J36" s="336"/>
      <c r="K36" s="354"/>
      <c r="L36" s="487"/>
      <c r="M36" s="354"/>
      <c r="N36" s="56"/>
      <c r="O36" s="354">
        <v>345500</v>
      </c>
      <c r="P36" s="56"/>
      <c r="Q36" s="56"/>
      <c r="R36" s="56"/>
      <c r="S36" s="57"/>
      <c r="T36" s="424">
        <f t="shared" si="5"/>
        <v>345500</v>
      </c>
      <c r="U36" s="55"/>
      <c r="V36" s="336"/>
      <c r="W36" s="354"/>
      <c r="X36" s="487"/>
      <c r="Y36" s="354"/>
      <c r="Z36" s="56"/>
      <c r="AA36" s="354">
        <v>345500</v>
      </c>
      <c r="AB36" s="56"/>
      <c r="AC36" s="56"/>
      <c r="AD36" s="56"/>
      <c r="AE36" s="57"/>
      <c r="AF36" s="424">
        <f t="shared" si="7"/>
        <v>345500</v>
      </c>
      <c r="AG36" s="55"/>
      <c r="AH36" s="336"/>
      <c r="AI36" s="354"/>
      <c r="AJ36" s="487"/>
      <c r="AK36" s="354"/>
      <c r="AL36" s="56"/>
      <c r="AM36" s="354">
        <v>345500</v>
      </c>
      <c r="AN36" s="56"/>
      <c r="AO36" s="56"/>
      <c r="AP36" s="56"/>
      <c r="AQ36" s="57"/>
      <c r="AR36" s="425"/>
      <c r="AS36" s="425"/>
    </row>
    <row r="37" spans="1:45" s="202" customFormat="1" ht="27" customHeight="1" x14ac:dyDescent="0.25">
      <c r="A37" s="434"/>
      <c r="B37" s="423"/>
      <c r="C37" s="423">
        <v>63812</v>
      </c>
      <c r="D37" s="576" t="s">
        <v>179</v>
      </c>
      <c r="E37" s="576"/>
      <c r="F37" s="576"/>
      <c r="G37" s="577"/>
      <c r="H37" s="424">
        <f t="shared" si="3"/>
        <v>0</v>
      </c>
      <c r="I37" s="55"/>
      <c r="J37" s="336"/>
      <c r="K37" s="354"/>
      <c r="L37" s="487"/>
      <c r="M37" s="354"/>
      <c r="N37" s="56"/>
      <c r="O37" s="354"/>
      <c r="P37" s="56"/>
      <c r="Q37" s="56"/>
      <c r="R37" s="56"/>
      <c r="S37" s="57"/>
      <c r="T37" s="424">
        <f t="shared" si="5"/>
        <v>0</v>
      </c>
      <c r="U37" s="55"/>
      <c r="V37" s="336"/>
      <c r="W37" s="354"/>
      <c r="X37" s="487"/>
      <c r="Y37" s="354"/>
      <c r="Z37" s="56"/>
      <c r="AA37" s="354"/>
      <c r="AB37" s="56"/>
      <c r="AC37" s="56"/>
      <c r="AD37" s="56"/>
      <c r="AE37" s="57"/>
      <c r="AF37" s="424">
        <f t="shared" si="7"/>
        <v>0</v>
      </c>
      <c r="AG37" s="55"/>
      <c r="AH37" s="336"/>
      <c r="AI37" s="354"/>
      <c r="AJ37" s="487"/>
      <c r="AK37" s="354"/>
      <c r="AL37" s="56"/>
      <c r="AM37" s="354"/>
      <c r="AN37" s="56"/>
      <c r="AO37" s="56"/>
      <c r="AP37" s="56"/>
      <c r="AQ37" s="57"/>
      <c r="AR37" s="425"/>
      <c r="AS37" s="425"/>
    </row>
    <row r="38" spans="1:45" s="202" customFormat="1" ht="39" customHeight="1" x14ac:dyDescent="0.25">
      <c r="A38" s="434"/>
      <c r="B38" s="423"/>
      <c r="C38" s="423" t="s">
        <v>180</v>
      </c>
      <c r="D38" s="576" t="s">
        <v>181</v>
      </c>
      <c r="E38" s="576"/>
      <c r="F38" s="576"/>
      <c r="G38" s="577"/>
      <c r="H38" s="424">
        <f t="shared" si="3"/>
        <v>0</v>
      </c>
      <c r="I38" s="55"/>
      <c r="J38" s="336"/>
      <c r="K38" s="488"/>
      <c r="L38" s="487"/>
      <c r="M38" s="354"/>
      <c r="N38" s="56"/>
      <c r="O38" s="354"/>
      <c r="P38" s="56"/>
      <c r="Q38" s="56"/>
      <c r="R38" s="56"/>
      <c r="S38" s="57"/>
      <c r="T38" s="424">
        <f t="shared" si="5"/>
        <v>0</v>
      </c>
      <c r="U38" s="55"/>
      <c r="V38" s="336"/>
      <c r="W38" s="488"/>
      <c r="X38" s="487"/>
      <c r="Y38" s="354"/>
      <c r="Z38" s="56"/>
      <c r="AA38" s="354"/>
      <c r="AB38" s="56"/>
      <c r="AC38" s="56"/>
      <c r="AD38" s="56"/>
      <c r="AE38" s="57"/>
      <c r="AF38" s="424">
        <f t="shared" si="7"/>
        <v>0</v>
      </c>
      <c r="AG38" s="55"/>
      <c r="AH38" s="336"/>
      <c r="AI38" s="488"/>
      <c r="AJ38" s="487"/>
      <c r="AK38" s="354"/>
      <c r="AL38" s="56"/>
      <c r="AM38" s="354"/>
      <c r="AN38" s="56"/>
      <c r="AO38" s="56"/>
      <c r="AP38" s="56"/>
      <c r="AQ38" s="57"/>
      <c r="AR38" s="425"/>
      <c r="AS38" s="425"/>
    </row>
    <row r="39" spans="1:45" s="202" customFormat="1" ht="27" customHeight="1" x14ac:dyDescent="0.25">
      <c r="A39" s="434"/>
      <c r="B39" s="423"/>
      <c r="C39" s="423" t="s">
        <v>182</v>
      </c>
      <c r="D39" s="576" t="s">
        <v>183</v>
      </c>
      <c r="E39" s="576"/>
      <c r="F39" s="576"/>
      <c r="G39" s="577"/>
      <c r="H39" s="424">
        <f t="shared" si="3"/>
        <v>0</v>
      </c>
      <c r="I39" s="55"/>
      <c r="J39" s="336"/>
      <c r="K39" s="488"/>
      <c r="L39" s="487"/>
      <c r="M39" s="354"/>
      <c r="N39" s="56"/>
      <c r="O39" s="354"/>
      <c r="P39" s="56"/>
      <c r="Q39" s="56"/>
      <c r="R39" s="56"/>
      <c r="S39" s="57"/>
      <c r="T39" s="424">
        <f t="shared" si="5"/>
        <v>0</v>
      </c>
      <c r="U39" s="55"/>
      <c r="V39" s="336"/>
      <c r="W39" s="488"/>
      <c r="X39" s="487"/>
      <c r="Y39" s="354"/>
      <c r="Z39" s="56"/>
      <c r="AA39" s="354"/>
      <c r="AB39" s="56"/>
      <c r="AC39" s="56"/>
      <c r="AD39" s="56"/>
      <c r="AE39" s="57"/>
      <c r="AF39" s="424">
        <f t="shared" si="7"/>
        <v>0</v>
      </c>
      <c r="AG39" s="55"/>
      <c r="AH39" s="336"/>
      <c r="AI39" s="488"/>
      <c r="AJ39" s="487"/>
      <c r="AK39" s="354"/>
      <c r="AL39" s="56"/>
      <c r="AM39" s="354"/>
      <c r="AN39" s="56"/>
      <c r="AO39" s="56"/>
      <c r="AP39" s="56"/>
      <c r="AQ39" s="57"/>
      <c r="AR39" s="425"/>
      <c r="AS39" s="425"/>
    </row>
    <row r="40" spans="1:45" s="202" customFormat="1" ht="27" customHeight="1" x14ac:dyDescent="0.25">
      <c r="A40" s="434"/>
      <c r="B40" s="423"/>
      <c r="C40" s="423">
        <v>63821</v>
      </c>
      <c r="D40" s="576" t="s">
        <v>184</v>
      </c>
      <c r="E40" s="576"/>
      <c r="F40" s="576"/>
      <c r="G40" s="577"/>
      <c r="H40" s="424">
        <f t="shared" si="3"/>
        <v>0</v>
      </c>
      <c r="I40" s="55"/>
      <c r="J40" s="336"/>
      <c r="K40" s="488"/>
      <c r="L40" s="487"/>
      <c r="M40" s="354"/>
      <c r="N40" s="56"/>
      <c r="O40" s="354"/>
      <c r="P40" s="56"/>
      <c r="Q40" s="56"/>
      <c r="R40" s="56"/>
      <c r="S40" s="57"/>
      <c r="T40" s="424">
        <f t="shared" si="5"/>
        <v>0</v>
      </c>
      <c r="U40" s="55"/>
      <c r="V40" s="336"/>
      <c r="W40" s="488"/>
      <c r="X40" s="487"/>
      <c r="Y40" s="354"/>
      <c r="Z40" s="56"/>
      <c r="AA40" s="354"/>
      <c r="AB40" s="56"/>
      <c r="AC40" s="56"/>
      <c r="AD40" s="56"/>
      <c r="AE40" s="57"/>
      <c r="AF40" s="424">
        <f t="shared" si="7"/>
        <v>0</v>
      </c>
      <c r="AG40" s="55"/>
      <c r="AH40" s="336"/>
      <c r="AI40" s="488"/>
      <c r="AJ40" s="487"/>
      <c r="AK40" s="354"/>
      <c r="AL40" s="56"/>
      <c r="AM40" s="354"/>
      <c r="AN40" s="56"/>
      <c r="AO40" s="56"/>
      <c r="AP40" s="56"/>
      <c r="AQ40" s="57"/>
      <c r="AR40" s="425"/>
      <c r="AS40" s="425"/>
    </row>
    <row r="41" spans="1:45" s="202" customFormat="1" ht="27" customHeight="1" x14ac:dyDescent="0.25">
      <c r="A41" s="434"/>
      <c r="B41" s="423"/>
      <c r="C41" s="423">
        <v>63822</v>
      </c>
      <c r="D41" s="576" t="s">
        <v>185</v>
      </c>
      <c r="E41" s="576"/>
      <c r="F41" s="576"/>
      <c r="G41" s="577"/>
      <c r="H41" s="424">
        <f t="shared" si="3"/>
        <v>0</v>
      </c>
      <c r="I41" s="55"/>
      <c r="J41" s="336"/>
      <c r="K41" s="488"/>
      <c r="L41" s="487"/>
      <c r="M41" s="354"/>
      <c r="N41" s="56"/>
      <c r="O41" s="354"/>
      <c r="P41" s="56"/>
      <c r="Q41" s="56"/>
      <c r="R41" s="56"/>
      <c r="S41" s="57"/>
      <c r="T41" s="424">
        <f t="shared" si="5"/>
        <v>0</v>
      </c>
      <c r="U41" s="55"/>
      <c r="V41" s="336"/>
      <c r="W41" s="488"/>
      <c r="X41" s="487"/>
      <c r="Y41" s="354"/>
      <c r="Z41" s="56"/>
      <c r="AA41" s="354"/>
      <c r="AB41" s="56"/>
      <c r="AC41" s="56"/>
      <c r="AD41" s="56"/>
      <c r="AE41" s="57"/>
      <c r="AF41" s="424">
        <f t="shared" si="7"/>
        <v>0</v>
      </c>
      <c r="AG41" s="55"/>
      <c r="AH41" s="336"/>
      <c r="AI41" s="488"/>
      <c r="AJ41" s="487"/>
      <c r="AK41" s="354"/>
      <c r="AL41" s="56"/>
      <c r="AM41" s="354"/>
      <c r="AN41" s="56"/>
      <c r="AO41" s="56"/>
      <c r="AP41" s="56"/>
      <c r="AQ41" s="57"/>
      <c r="AR41" s="425"/>
      <c r="AS41" s="425"/>
    </row>
    <row r="42" spans="1:45" s="202" customFormat="1" ht="39.6" customHeight="1" x14ac:dyDescent="0.25">
      <c r="A42" s="434"/>
      <c r="B42" s="423"/>
      <c r="C42" s="423" t="s">
        <v>186</v>
      </c>
      <c r="D42" s="576" t="s">
        <v>187</v>
      </c>
      <c r="E42" s="576"/>
      <c r="F42" s="576"/>
      <c r="G42" s="577"/>
      <c r="H42" s="424">
        <f t="shared" si="3"/>
        <v>0</v>
      </c>
      <c r="I42" s="55"/>
      <c r="J42" s="336"/>
      <c r="K42" s="488"/>
      <c r="L42" s="487"/>
      <c r="M42" s="354"/>
      <c r="N42" s="56"/>
      <c r="O42" s="354"/>
      <c r="P42" s="56"/>
      <c r="Q42" s="56"/>
      <c r="R42" s="56"/>
      <c r="S42" s="57"/>
      <c r="T42" s="424">
        <f t="shared" si="5"/>
        <v>0</v>
      </c>
      <c r="U42" s="55"/>
      <c r="V42" s="336"/>
      <c r="W42" s="488"/>
      <c r="X42" s="487"/>
      <c r="Y42" s="354"/>
      <c r="Z42" s="56"/>
      <c r="AA42" s="354"/>
      <c r="AB42" s="56"/>
      <c r="AC42" s="56"/>
      <c r="AD42" s="56"/>
      <c r="AE42" s="57"/>
      <c r="AF42" s="424">
        <f t="shared" si="7"/>
        <v>0</v>
      </c>
      <c r="AG42" s="55"/>
      <c r="AH42" s="336"/>
      <c r="AI42" s="488"/>
      <c r="AJ42" s="487"/>
      <c r="AK42" s="354"/>
      <c r="AL42" s="56"/>
      <c r="AM42" s="354"/>
      <c r="AN42" s="56"/>
      <c r="AO42" s="56"/>
      <c r="AP42" s="56"/>
      <c r="AQ42" s="57"/>
      <c r="AR42" s="425"/>
      <c r="AS42" s="425"/>
    </row>
    <row r="43" spans="1:45" s="202" customFormat="1" ht="27" customHeight="1" x14ac:dyDescent="0.25">
      <c r="A43" s="434"/>
      <c r="B43" s="423"/>
      <c r="C43" s="423" t="s">
        <v>188</v>
      </c>
      <c r="D43" s="576" t="s">
        <v>189</v>
      </c>
      <c r="E43" s="576"/>
      <c r="F43" s="576"/>
      <c r="G43" s="577"/>
      <c r="H43" s="424">
        <f t="shared" si="3"/>
        <v>0</v>
      </c>
      <c r="I43" s="55"/>
      <c r="J43" s="336"/>
      <c r="K43" s="488"/>
      <c r="L43" s="487"/>
      <c r="M43" s="354"/>
      <c r="N43" s="56"/>
      <c r="O43" s="354"/>
      <c r="P43" s="56"/>
      <c r="Q43" s="56"/>
      <c r="R43" s="56"/>
      <c r="S43" s="57"/>
      <c r="T43" s="424">
        <f t="shared" si="5"/>
        <v>0</v>
      </c>
      <c r="U43" s="55"/>
      <c r="V43" s="336"/>
      <c r="W43" s="488"/>
      <c r="X43" s="487"/>
      <c r="Y43" s="354"/>
      <c r="Z43" s="56"/>
      <c r="AA43" s="354"/>
      <c r="AB43" s="56"/>
      <c r="AC43" s="56"/>
      <c r="AD43" s="56"/>
      <c r="AE43" s="57"/>
      <c r="AF43" s="424">
        <f t="shared" si="7"/>
        <v>0</v>
      </c>
      <c r="AG43" s="55"/>
      <c r="AH43" s="336"/>
      <c r="AI43" s="488"/>
      <c r="AJ43" s="487"/>
      <c r="AK43" s="354"/>
      <c r="AL43" s="56"/>
      <c r="AM43" s="354"/>
      <c r="AN43" s="56"/>
      <c r="AO43" s="56"/>
      <c r="AP43" s="56"/>
      <c r="AQ43" s="57"/>
      <c r="AR43" s="425"/>
      <c r="AS43" s="425"/>
    </row>
    <row r="44" spans="1:45" s="195" customFormat="1" ht="29.25" customHeight="1" x14ac:dyDescent="0.25">
      <c r="A44" s="558">
        <v>639</v>
      </c>
      <c r="B44" s="559"/>
      <c r="C44" s="559"/>
      <c r="D44" s="556" t="s">
        <v>190</v>
      </c>
      <c r="E44" s="556"/>
      <c r="F44" s="556"/>
      <c r="G44" s="557"/>
      <c r="H44" s="254">
        <f t="shared" si="3"/>
        <v>114425</v>
      </c>
      <c r="I44" s="345">
        <f>SUM(I45:I48)</f>
        <v>0</v>
      </c>
      <c r="J44" s="287">
        <f t="shared" ref="J44:S44" si="27">SUM(J45:J48)</f>
        <v>0</v>
      </c>
      <c r="K44" s="256">
        <f t="shared" si="27"/>
        <v>114425</v>
      </c>
      <c r="L44" s="330">
        <f t="shared" si="27"/>
        <v>0</v>
      </c>
      <c r="M44" s="257">
        <f t="shared" si="27"/>
        <v>0</v>
      </c>
      <c r="N44" s="258">
        <f t="shared" si="27"/>
        <v>0</v>
      </c>
      <c r="O44" s="258">
        <f t="shared" si="27"/>
        <v>0</v>
      </c>
      <c r="P44" s="258">
        <f t="shared" si="27"/>
        <v>0</v>
      </c>
      <c r="Q44" s="258">
        <f t="shared" si="27"/>
        <v>0</v>
      </c>
      <c r="R44" s="258">
        <f t="shared" si="27"/>
        <v>0</v>
      </c>
      <c r="S44" s="256">
        <f t="shared" si="27"/>
        <v>0</v>
      </c>
      <c r="T44" s="254">
        <f t="shared" si="5"/>
        <v>114425</v>
      </c>
      <c r="U44" s="345">
        <f>SUM(U45:U48)</f>
        <v>0</v>
      </c>
      <c r="V44" s="287">
        <f t="shared" ref="V44:AE44" si="28">SUM(V45:V48)</f>
        <v>0</v>
      </c>
      <c r="W44" s="256">
        <f t="shared" si="28"/>
        <v>114425</v>
      </c>
      <c r="X44" s="330">
        <f t="shared" si="28"/>
        <v>0</v>
      </c>
      <c r="Y44" s="257">
        <f t="shared" si="28"/>
        <v>0</v>
      </c>
      <c r="Z44" s="258">
        <f t="shared" si="28"/>
        <v>0</v>
      </c>
      <c r="AA44" s="258">
        <f t="shared" si="28"/>
        <v>0</v>
      </c>
      <c r="AB44" s="258">
        <f t="shared" si="28"/>
        <v>0</v>
      </c>
      <c r="AC44" s="258">
        <f t="shared" si="28"/>
        <v>0</v>
      </c>
      <c r="AD44" s="258">
        <f t="shared" si="28"/>
        <v>0</v>
      </c>
      <c r="AE44" s="256">
        <f t="shared" si="28"/>
        <v>0</v>
      </c>
      <c r="AF44" s="254">
        <f t="shared" si="7"/>
        <v>114425</v>
      </c>
      <c r="AG44" s="345">
        <f>SUM(AG45:AG48)</f>
        <v>0</v>
      </c>
      <c r="AH44" s="287">
        <f t="shared" ref="AH44:AQ44" si="29">SUM(AH45:AH48)</f>
        <v>0</v>
      </c>
      <c r="AI44" s="256">
        <f t="shared" si="29"/>
        <v>114425</v>
      </c>
      <c r="AJ44" s="330">
        <f t="shared" si="29"/>
        <v>0</v>
      </c>
      <c r="AK44" s="257">
        <f t="shared" si="29"/>
        <v>0</v>
      </c>
      <c r="AL44" s="258">
        <f t="shared" si="29"/>
        <v>0</v>
      </c>
      <c r="AM44" s="258">
        <f t="shared" si="29"/>
        <v>0</v>
      </c>
      <c r="AN44" s="258">
        <f t="shared" si="29"/>
        <v>0</v>
      </c>
      <c r="AO44" s="258">
        <f t="shared" si="29"/>
        <v>0</v>
      </c>
      <c r="AP44" s="258">
        <f t="shared" si="29"/>
        <v>0</v>
      </c>
      <c r="AQ44" s="256">
        <f t="shared" si="29"/>
        <v>0</v>
      </c>
      <c r="AR44" s="260"/>
      <c r="AS44" s="260"/>
    </row>
    <row r="45" spans="1:45" s="486" customFormat="1" ht="27.6" hidden="1" customHeight="1" x14ac:dyDescent="0.25">
      <c r="A45" s="478"/>
      <c r="B45" s="479"/>
      <c r="C45" s="479">
        <v>63911</v>
      </c>
      <c r="D45" s="579" t="s">
        <v>191</v>
      </c>
      <c r="E45" s="579"/>
      <c r="F45" s="579"/>
      <c r="G45" s="580"/>
      <c r="H45" s="480">
        <f t="shared" si="3"/>
        <v>0</v>
      </c>
      <c r="I45" s="489"/>
      <c r="J45" s="490"/>
      <c r="K45" s="491"/>
      <c r="L45" s="492"/>
      <c r="M45" s="493"/>
      <c r="N45" s="494"/>
      <c r="O45" s="483"/>
      <c r="P45" s="494"/>
      <c r="Q45" s="494"/>
      <c r="R45" s="494"/>
      <c r="S45" s="495"/>
      <c r="T45" s="480">
        <f t="shared" si="5"/>
        <v>0</v>
      </c>
      <c r="U45" s="489"/>
      <c r="V45" s="490"/>
      <c r="W45" s="491"/>
      <c r="X45" s="492"/>
      <c r="Y45" s="493"/>
      <c r="Z45" s="494"/>
      <c r="AA45" s="483"/>
      <c r="AB45" s="494"/>
      <c r="AC45" s="494"/>
      <c r="AD45" s="494"/>
      <c r="AE45" s="495"/>
      <c r="AF45" s="480">
        <f t="shared" si="7"/>
        <v>0</v>
      </c>
      <c r="AG45" s="489"/>
      <c r="AH45" s="490"/>
      <c r="AI45" s="491"/>
      <c r="AJ45" s="492"/>
      <c r="AK45" s="493"/>
      <c r="AL45" s="494"/>
      <c r="AM45" s="483"/>
      <c r="AN45" s="494"/>
      <c r="AO45" s="494"/>
      <c r="AP45" s="494"/>
      <c r="AQ45" s="495"/>
      <c r="AR45" s="485"/>
      <c r="AS45" s="485"/>
    </row>
    <row r="46" spans="1:45" s="486" customFormat="1" ht="24.6" hidden="1" customHeight="1" x14ac:dyDescent="0.25">
      <c r="A46" s="478"/>
      <c r="B46" s="479"/>
      <c r="C46" s="479">
        <v>63921</v>
      </c>
      <c r="D46" s="579" t="s">
        <v>192</v>
      </c>
      <c r="E46" s="579"/>
      <c r="F46" s="579"/>
      <c r="G46" s="580"/>
      <c r="H46" s="480">
        <f t="shared" si="3"/>
        <v>0</v>
      </c>
      <c r="I46" s="489"/>
      <c r="J46" s="490"/>
      <c r="K46" s="491"/>
      <c r="L46" s="492"/>
      <c r="M46" s="493"/>
      <c r="N46" s="494"/>
      <c r="O46" s="483"/>
      <c r="P46" s="494"/>
      <c r="Q46" s="494"/>
      <c r="R46" s="494"/>
      <c r="S46" s="495"/>
      <c r="T46" s="480">
        <f t="shared" si="5"/>
        <v>0</v>
      </c>
      <c r="U46" s="489"/>
      <c r="V46" s="490"/>
      <c r="W46" s="491"/>
      <c r="X46" s="492"/>
      <c r="Y46" s="493"/>
      <c r="Z46" s="494"/>
      <c r="AA46" s="483"/>
      <c r="AB46" s="494"/>
      <c r="AC46" s="494"/>
      <c r="AD46" s="494"/>
      <c r="AE46" s="495"/>
      <c r="AF46" s="480">
        <f t="shared" si="7"/>
        <v>0</v>
      </c>
      <c r="AG46" s="489"/>
      <c r="AH46" s="490"/>
      <c r="AI46" s="491"/>
      <c r="AJ46" s="492"/>
      <c r="AK46" s="493"/>
      <c r="AL46" s="494"/>
      <c r="AM46" s="483"/>
      <c r="AN46" s="494"/>
      <c r="AO46" s="494"/>
      <c r="AP46" s="494"/>
      <c r="AQ46" s="495"/>
      <c r="AR46" s="485"/>
      <c r="AS46" s="485"/>
    </row>
    <row r="47" spans="1:45" s="202" customFormat="1" ht="39" customHeight="1" x14ac:dyDescent="0.25">
      <c r="A47" s="434"/>
      <c r="B47" s="423"/>
      <c r="C47" s="423">
        <v>63931</v>
      </c>
      <c r="D47" s="576" t="s">
        <v>193</v>
      </c>
      <c r="E47" s="576"/>
      <c r="F47" s="576"/>
      <c r="G47" s="577"/>
      <c r="H47" s="424">
        <f t="shared" si="3"/>
        <v>114425</v>
      </c>
      <c r="I47" s="55"/>
      <c r="J47" s="336"/>
      <c r="K47" s="354">
        <v>114425</v>
      </c>
      <c r="L47" s="487"/>
      <c r="M47" s="315"/>
      <c r="N47" s="56"/>
      <c r="O47" s="354"/>
      <c r="P47" s="56"/>
      <c r="Q47" s="56"/>
      <c r="R47" s="56"/>
      <c r="S47" s="57"/>
      <c r="T47" s="424">
        <f t="shared" si="5"/>
        <v>114425</v>
      </c>
      <c r="U47" s="55"/>
      <c r="V47" s="336"/>
      <c r="W47" s="354">
        <v>114425</v>
      </c>
      <c r="X47" s="487"/>
      <c r="Y47" s="315"/>
      <c r="Z47" s="56"/>
      <c r="AA47" s="354"/>
      <c r="AB47" s="56"/>
      <c r="AC47" s="56"/>
      <c r="AD47" s="56"/>
      <c r="AE47" s="57"/>
      <c r="AF47" s="424">
        <f t="shared" si="7"/>
        <v>114425</v>
      </c>
      <c r="AG47" s="55"/>
      <c r="AH47" s="336"/>
      <c r="AI47" s="354">
        <v>114425</v>
      </c>
      <c r="AJ47" s="487"/>
      <c r="AK47" s="315"/>
      <c r="AL47" s="56"/>
      <c r="AM47" s="354"/>
      <c r="AN47" s="56"/>
      <c r="AO47" s="56"/>
      <c r="AP47" s="56"/>
      <c r="AQ47" s="57"/>
      <c r="AR47" s="425"/>
      <c r="AS47" s="425"/>
    </row>
    <row r="48" spans="1:45" s="202" customFormat="1" ht="38.450000000000003" customHeight="1" x14ac:dyDescent="0.25">
      <c r="A48" s="434"/>
      <c r="B48" s="423"/>
      <c r="C48" s="423">
        <v>63941</v>
      </c>
      <c r="D48" s="576" t="s">
        <v>194</v>
      </c>
      <c r="E48" s="576"/>
      <c r="F48" s="576"/>
      <c r="G48" s="577"/>
      <c r="H48" s="424">
        <f t="shared" si="3"/>
        <v>0</v>
      </c>
      <c r="I48" s="55"/>
      <c r="J48" s="336"/>
      <c r="K48" s="354"/>
      <c r="L48" s="487"/>
      <c r="M48" s="315"/>
      <c r="N48" s="56"/>
      <c r="O48" s="354"/>
      <c r="P48" s="56"/>
      <c r="Q48" s="56"/>
      <c r="R48" s="56"/>
      <c r="S48" s="57"/>
      <c r="T48" s="424">
        <f t="shared" si="5"/>
        <v>0</v>
      </c>
      <c r="U48" s="55"/>
      <c r="V48" s="336"/>
      <c r="W48" s="354"/>
      <c r="X48" s="487"/>
      <c r="Y48" s="315"/>
      <c r="Z48" s="56"/>
      <c r="AA48" s="354"/>
      <c r="AB48" s="56"/>
      <c r="AC48" s="56"/>
      <c r="AD48" s="56"/>
      <c r="AE48" s="57"/>
      <c r="AF48" s="424">
        <f t="shared" si="7"/>
        <v>0</v>
      </c>
      <c r="AG48" s="55"/>
      <c r="AH48" s="336"/>
      <c r="AI48" s="354"/>
      <c r="AJ48" s="487"/>
      <c r="AK48" s="315"/>
      <c r="AL48" s="56"/>
      <c r="AM48" s="354"/>
      <c r="AN48" s="56"/>
      <c r="AO48" s="56"/>
      <c r="AP48" s="56"/>
      <c r="AQ48" s="57"/>
      <c r="AR48" s="425"/>
      <c r="AS48" s="425"/>
    </row>
    <row r="49" spans="1:45" s="195" customFormat="1" ht="15" x14ac:dyDescent="0.25">
      <c r="A49" s="558">
        <v>64</v>
      </c>
      <c r="B49" s="559"/>
      <c r="C49" s="475"/>
      <c r="D49" s="556" t="s">
        <v>52</v>
      </c>
      <c r="E49" s="556"/>
      <c r="F49" s="556"/>
      <c r="G49" s="557"/>
      <c r="H49" s="254">
        <f t="shared" si="3"/>
        <v>0</v>
      </c>
      <c r="I49" s="345">
        <f t="shared" ref="I49:S49" si="30">I50+I57</f>
        <v>0</v>
      </c>
      <c r="J49" s="287">
        <f t="shared" si="30"/>
        <v>0</v>
      </c>
      <c r="K49" s="256">
        <f t="shared" si="30"/>
        <v>0</v>
      </c>
      <c r="L49" s="330">
        <f t="shared" si="30"/>
        <v>0</v>
      </c>
      <c r="M49" s="257">
        <f t="shared" si="30"/>
        <v>0</v>
      </c>
      <c r="N49" s="258">
        <f t="shared" si="30"/>
        <v>0</v>
      </c>
      <c r="O49" s="258">
        <f t="shared" si="30"/>
        <v>0</v>
      </c>
      <c r="P49" s="258">
        <f t="shared" si="30"/>
        <v>0</v>
      </c>
      <c r="Q49" s="258">
        <f t="shared" si="30"/>
        <v>0</v>
      </c>
      <c r="R49" s="258">
        <f t="shared" si="30"/>
        <v>0</v>
      </c>
      <c r="S49" s="256">
        <f t="shared" si="30"/>
        <v>0</v>
      </c>
      <c r="T49" s="254">
        <f t="shared" si="5"/>
        <v>0</v>
      </c>
      <c r="U49" s="345">
        <f t="shared" ref="U49:AE49" si="31">U50+U57</f>
        <v>0</v>
      </c>
      <c r="V49" s="287">
        <f t="shared" si="31"/>
        <v>0</v>
      </c>
      <c r="W49" s="256">
        <f t="shared" si="31"/>
        <v>0</v>
      </c>
      <c r="X49" s="330">
        <f t="shared" si="31"/>
        <v>0</v>
      </c>
      <c r="Y49" s="257">
        <f t="shared" si="31"/>
        <v>0</v>
      </c>
      <c r="Z49" s="258">
        <f t="shared" si="31"/>
        <v>0</v>
      </c>
      <c r="AA49" s="258">
        <f t="shared" si="31"/>
        <v>0</v>
      </c>
      <c r="AB49" s="258">
        <f t="shared" si="31"/>
        <v>0</v>
      </c>
      <c r="AC49" s="258">
        <f t="shared" si="31"/>
        <v>0</v>
      </c>
      <c r="AD49" s="258">
        <f t="shared" si="31"/>
        <v>0</v>
      </c>
      <c r="AE49" s="256">
        <f t="shared" si="31"/>
        <v>0</v>
      </c>
      <c r="AF49" s="254">
        <f t="shared" si="7"/>
        <v>0</v>
      </c>
      <c r="AG49" s="345">
        <f t="shared" ref="AG49:AQ49" si="32">AG50+AG57</f>
        <v>0</v>
      </c>
      <c r="AH49" s="287">
        <f t="shared" si="32"/>
        <v>0</v>
      </c>
      <c r="AI49" s="256">
        <f t="shared" si="32"/>
        <v>0</v>
      </c>
      <c r="AJ49" s="330">
        <f t="shared" si="32"/>
        <v>0</v>
      </c>
      <c r="AK49" s="257">
        <f t="shared" si="32"/>
        <v>0</v>
      </c>
      <c r="AL49" s="258">
        <f t="shared" si="32"/>
        <v>0</v>
      </c>
      <c r="AM49" s="258">
        <f t="shared" si="32"/>
        <v>0</v>
      </c>
      <c r="AN49" s="258">
        <f t="shared" si="32"/>
        <v>0</v>
      </c>
      <c r="AO49" s="258">
        <f t="shared" si="32"/>
        <v>0</v>
      </c>
      <c r="AP49" s="258">
        <f t="shared" si="32"/>
        <v>0</v>
      </c>
      <c r="AQ49" s="256">
        <f t="shared" si="32"/>
        <v>0</v>
      </c>
      <c r="AR49" s="260"/>
      <c r="AS49" s="260"/>
    </row>
    <row r="50" spans="1:45" s="195" customFormat="1" ht="15" customHeight="1" x14ac:dyDescent="0.25">
      <c r="A50" s="558">
        <v>641</v>
      </c>
      <c r="B50" s="559"/>
      <c r="C50" s="559"/>
      <c r="D50" s="556" t="s">
        <v>53</v>
      </c>
      <c r="E50" s="556"/>
      <c r="F50" s="556"/>
      <c r="G50" s="557"/>
      <c r="H50" s="254">
        <f t="shared" si="3"/>
        <v>0</v>
      </c>
      <c r="I50" s="345">
        <f t="shared" ref="I50:S50" si="33">SUM(I51:I56)</f>
        <v>0</v>
      </c>
      <c r="J50" s="287">
        <f t="shared" si="33"/>
        <v>0</v>
      </c>
      <c r="K50" s="256">
        <f t="shared" si="33"/>
        <v>0</v>
      </c>
      <c r="L50" s="330">
        <f t="shared" si="33"/>
        <v>0</v>
      </c>
      <c r="M50" s="257">
        <f t="shared" si="33"/>
        <v>0</v>
      </c>
      <c r="N50" s="258">
        <f t="shared" si="33"/>
        <v>0</v>
      </c>
      <c r="O50" s="258">
        <f t="shared" si="33"/>
        <v>0</v>
      </c>
      <c r="P50" s="258">
        <f t="shared" si="33"/>
        <v>0</v>
      </c>
      <c r="Q50" s="258">
        <f t="shared" si="33"/>
        <v>0</v>
      </c>
      <c r="R50" s="258">
        <f t="shared" si="33"/>
        <v>0</v>
      </c>
      <c r="S50" s="256">
        <f t="shared" si="33"/>
        <v>0</v>
      </c>
      <c r="T50" s="254">
        <f t="shared" si="5"/>
        <v>0</v>
      </c>
      <c r="U50" s="345">
        <f t="shared" ref="U50:AE50" si="34">SUM(U51:U56)</f>
        <v>0</v>
      </c>
      <c r="V50" s="287">
        <f t="shared" si="34"/>
        <v>0</v>
      </c>
      <c r="W50" s="256">
        <f t="shared" si="34"/>
        <v>0</v>
      </c>
      <c r="X50" s="330">
        <f t="shared" si="34"/>
        <v>0</v>
      </c>
      <c r="Y50" s="257">
        <f t="shared" si="34"/>
        <v>0</v>
      </c>
      <c r="Z50" s="258">
        <f t="shared" si="34"/>
        <v>0</v>
      </c>
      <c r="AA50" s="258">
        <f t="shared" si="34"/>
        <v>0</v>
      </c>
      <c r="AB50" s="258">
        <f t="shared" si="34"/>
        <v>0</v>
      </c>
      <c r="AC50" s="258">
        <f t="shared" si="34"/>
        <v>0</v>
      </c>
      <c r="AD50" s="258">
        <f t="shared" si="34"/>
        <v>0</v>
      </c>
      <c r="AE50" s="256">
        <f t="shared" si="34"/>
        <v>0</v>
      </c>
      <c r="AF50" s="254">
        <f t="shared" si="7"/>
        <v>0</v>
      </c>
      <c r="AG50" s="345">
        <f t="shared" ref="AG50:AQ50" si="35">SUM(AG51:AG56)</f>
        <v>0</v>
      </c>
      <c r="AH50" s="287">
        <f t="shared" si="35"/>
        <v>0</v>
      </c>
      <c r="AI50" s="256">
        <f t="shared" si="35"/>
        <v>0</v>
      </c>
      <c r="AJ50" s="330">
        <f t="shared" si="35"/>
        <v>0</v>
      </c>
      <c r="AK50" s="257">
        <f t="shared" si="35"/>
        <v>0</v>
      </c>
      <c r="AL50" s="258">
        <f t="shared" si="35"/>
        <v>0</v>
      </c>
      <c r="AM50" s="258">
        <f t="shared" si="35"/>
        <v>0</v>
      </c>
      <c r="AN50" s="258">
        <f t="shared" si="35"/>
        <v>0</v>
      </c>
      <c r="AO50" s="258">
        <f t="shared" si="35"/>
        <v>0</v>
      </c>
      <c r="AP50" s="258">
        <f t="shared" si="35"/>
        <v>0</v>
      </c>
      <c r="AQ50" s="256">
        <f t="shared" si="35"/>
        <v>0</v>
      </c>
      <c r="AR50" s="260"/>
      <c r="AS50" s="260"/>
    </row>
    <row r="51" spans="1:45" s="202" customFormat="1" ht="14.25" x14ac:dyDescent="0.25">
      <c r="A51" s="434"/>
      <c r="B51" s="423"/>
      <c r="C51" s="423" t="s">
        <v>195</v>
      </c>
      <c r="D51" s="576" t="s">
        <v>196</v>
      </c>
      <c r="E51" s="576"/>
      <c r="F51" s="576"/>
      <c r="G51" s="577"/>
      <c r="H51" s="424">
        <f t="shared" si="3"/>
        <v>0</v>
      </c>
      <c r="I51" s="55"/>
      <c r="J51" s="336"/>
      <c r="K51" s="488"/>
      <c r="L51" s="487"/>
      <c r="M51" s="353"/>
      <c r="N51" s="56"/>
      <c r="O51" s="56"/>
      <c r="P51" s="56"/>
      <c r="Q51" s="56"/>
      <c r="R51" s="56"/>
      <c r="S51" s="57"/>
      <c r="T51" s="424">
        <f t="shared" si="5"/>
        <v>0</v>
      </c>
      <c r="U51" s="55"/>
      <c r="V51" s="336"/>
      <c r="W51" s="488"/>
      <c r="X51" s="487"/>
      <c r="Y51" s="353"/>
      <c r="Z51" s="56"/>
      <c r="AA51" s="56"/>
      <c r="AB51" s="56"/>
      <c r="AC51" s="56"/>
      <c r="AD51" s="56"/>
      <c r="AE51" s="57"/>
      <c r="AF51" s="424">
        <f t="shared" si="7"/>
        <v>0</v>
      </c>
      <c r="AG51" s="55"/>
      <c r="AH51" s="336"/>
      <c r="AI51" s="488"/>
      <c r="AJ51" s="487"/>
      <c r="AK51" s="353"/>
      <c r="AL51" s="56"/>
      <c r="AM51" s="56"/>
      <c r="AN51" s="56"/>
      <c r="AO51" s="56"/>
      <c r="AP51" s="56"/>
      <c r="AQ51" s="57"/>
      <c r="AR51" s="425"/>
      <c r="AS51" s="425"/>
    </row>
    <row r="52" spans="1:45" s="202" customFormat="1" ht="14.25" x14ac:dyDescent="0.25">
      <c r="A52" s="434"/>
      <c r="B52" s="423"/>
      <c r="C52" s="423" t="s">
        <v>197</v>
      </c>
      <c r="D52" s="576" t="s">
        <v>198</v>
      </c>
      <c r="E52" s="576"/>
      <c r="F52" s="576"/>
      <c r="G52" s="577"/>
      <c r="H52" s="424">
        <f t="shared" si="3"/>
        <v>0</v>
      </c>
      <c r="I52" s="55"/>
      <c r="J52" s="336"/>
      <c r="K52" s="488"/>
      <c r="L52" s="487"/>
      <c r="M52" s="353"/>
      <c r="N52" s="56"/>
      <c r="O52" s="56"/>
      <c r="P52" s="56"/>
      <c r="Q52" s="56"/>
      <c r="R52" s="56"/>
      <c r="S52" s="57"/>
      <c r="T52" s="424">
        <f t="shared" si="5"/>
        <v>0</v>
      </c>
      <c r="U52" s="55"/>
      <c r="V52" s="336"/>
      <c r="W52" s="488"/>
      <c r="X52" s="487"/>
      <c r="Y52" s="353"/>
      <c r="Z52" s="56"/>
      <c r="AA52" s="56"/>
      <c r="AB52" s="56"/>
      <c r="AC52" s="56"/>
      <c r="AD52" s="56"/>
      <c r="AE52" s="57"/>
      <c r="AF52" s="424">
        <f t="shared" si="7"/>
        <v>0</v>
      </c>
      <c r="AG52" s="55"/>
      <c r="AH52" s="336"/>
      <c r="AI52" s="488"/>
      <c r="AJ52" s="487"/>
      <c r="AK52" s="353"/>
      <c r="AL52" s="56"/>
      <c r="AM52" s="56"/>
      <c r="AN52" s="56"/>
      <c r="AO52" s="56"/>
      <c r="AP52" s="56"/>
      <c r="AQ52" s="57"/>
      <c r="AR52" s="425"/>
      <c r="AS52" s="425"/>
    </row>
    <row r="53" spans="1:45" s="202" customFormat="1" ht="14.25" x14ac:dyDescent="0.25">
      <c r="A53" s="434"/>
      <c r="B53" s="423"/>
      <c r="C53" s="423" t="s">
        <v>201</v>
      </c>
      <c r="D53" s="576" t="s">
        <v>202</v>
      </c>
      <c r="E53" s="576"/>
      <c r="F53" s="576"/>
      <c r="G53" s="577"/>
      <c r="H53" s="424">
        <f t="shared" si="3"/>
        <v>0</v>
      </c>
      <c r="I53" s="55"/>
      <c r="J53" s="336"/>
      <c r="K53" s="488"/>
      <c r="L53" s="487"/>
      <c r="M53" s="353"/>
      <c r="N53" s="56"/>
      <c r="O53" s="56"/>
      <c r="P53" s="56"/>
      <c r="Q53" s="56"/>
      <c r="R53" s="56"/>
      <c r="S53" s="57"/>
      <c r="T53" s="424">
        <f t="shared" si="5"/>
        <v>0</v>
      </c>
      <c r="U53" s="55"/>
      <c r="V53" s="336"/>
      <c r="W53" s="488"/>
      <c r="X53" s="487"/>
      <c r="Y53" s="353"/>
      <c r="Z53" s="56"/>
      <c r="AA53" s="56"/>
      <c r="AB53" s="56"/>
      <c r="AC53" s="56"/>
      <c r="AD53" s="56"/>
      <c r="AE53" s="57"/>
      <c r="AF53" s="424">
        <f t="shared" si="7"/>
        <v>0</v>
      </c>
      <c r="AG53" s="55"/>
      <c r="AH53" s="336"/>
      <c r="AI53" s="488"/>
      <c r="AJ53" s="487"/>
      <c r="AK53" s="353"/>
      <c r="AL53" s="56"/>
      <c r="AM53" s="56"/>
      <c r="AN53" s="56"/>
      <c r="AO53" s="56"/>
      <c r="AP53" s="56"/>
      <c r="AQ53" s="57"/>
      <c r="AR53" s="425"/>
      <c r="AS53" s="425"/>
    </row>
    <row r="54" spans="1:45" s="202" customFormat="1" ht="14.25" x14ac:dyDescent="0.25">
      <c r="A54" s="434"/>
      <c r="B54" s="423"/>
      <c r="C54" s="423" t="s">
        <v>199</v>
      </c>
      <c r="D54" s="576" t="s">
        <v>200</v>
      </c>
      <c r="E54" s="576"/>
      <c r="F54" s="576"/>
      <c r="G54" s="577"/>
      <c r="H54" s="424">
        <f t="shared" si="3"/>
        <v>0</v>
      </c>
      <c r="I54" s="55"/>
      <c r="J54" s="336"/>
      <c r="K54" s="488"/>
      <c r="L54" s="487"/>
      <c r="M54" s="353"/>
      <c r="N54" s="56"/>
      <c r="O54" s="56"/>
      <c r="P54" s="56"/>
      <c r="Q54" s="56"/>
      <c r="R54" s="56"/>
      <c r="S54" s="57"/>
      <c r="T54" s="424">
        <f t="shared" si="5"/>
        <v>0</v>
      </c>
      <c r="U54" s="55"/>
      <c r="V54" s="336"/>
      <c r="W54" s="488"/>
      <c r="X54" s="487"/>
      <c r="Y54" s="353"/>
      <c r="Z54" s="56"/>
      <c r="AA54" s="56"/>
      <c r="AB54" s="56"/>
      <c r="AC54" s="56"/>
      <c r="AD54" s="56"/>
      <c r="AE54" s="57"/>
      <c r="AF54" s="424">
        <f t="shared" si="7"/>
        <v>0</v>
      </c>
      <c r="AG54" s="55"/>
      <c r="AH54" s="336"/>
      <c r="AI54" s="488"/>
      <c r="AJ54" s="487"/>
      <c r="AK54" s="353"/>
      <c r="AL54" s="56"/>
      <c r="AM54" s="56"/>
      <c r="AN54" s="56"/>
      <c r="AO54" s="56"/>
      <c r="AP54" s="56"/>
      <c r="AQ54" s="57"/>
      <c r="AR54" s="425"/>
      <c r="AS54" s="425"/>
    </row>
    <row r="55" spans="1:45" s="202" customFormat="1" ht="14.25" x14ac:dyDescent="0.25">
      <c r="A55" s="434"/>
      <c r="B55" s="423"/>
      <c r="C55" s="423">
        <v>64152</v>
      </c>
      <c r="D55" s="576" t="s">
        <v>203</v>
      </c>
      <c r="E55" s="576"/>
      <c r="F55" s="576"/>
      <c r="G55" s="577"/>
      <c r="H55" s="424">
        <f t="shared" si="3"/>
        <v>0</v>
      </c>
      <c r="I55" s="55"/>
      <c r="J55" s="336"/>
      <c r="K55" s="488"/>
      <c r="L55" s="487"/>
      <c r="M55" s="353"/>
      <c r="N55" s="56"/>
      <c r="O55" s="56"/>
      <c r="P55" s="56"/>
      <c r="Q55" s="56"/>
      <c r="R55" s="56"/>
      <c r="S55" s="57"/>
      <c r="T55" s="424">
        <f t="shared" si="5"/>
        <v>0</v>
      </c>
      <c r="U55" s="55"/>
      <c r="V55" s="336"/>
      <c r="W55" s="488"/>
      <c r="X55" s="487"/>
      <c r="Y55" s="353"/>
      <c r="Z55" s="56"/>
      <c r="AA55" s="56"/>
      <c r="AB55" s="56"/>
      <c r="AC55" s="56"/>
      <c r="AD55" s="56"/>
      <c r="AE55" s="57"/>
      <c r="AF55" s="424">
        <f t="shared" si="7"/>
        <v>0</v>
      </c>
      <c r="AG55" s="55"/>
      <c r="AH55" s="336"/>
      <c r="AI55" s="488"/>
      <c r="AJ55" s="487"/>
      <c r="AK55" s="353"/>
      <c r="AL55" s="56"/>
      <c r="AM55" s="56"/>
      <c r="AN55" s="56"/>
      <c r="AO55" s="56"/>
      <c r="AP55" s="56"/>
      <c r="AQ55" s="57"/>
      <c r="AR55" s="425"/>
      <c r="AS55" s="425"/>
    </row>
    <row r="56" spans="1:45" s="202" customFormat="1" ht="14.25" x14ac:dyDescent="0.25">
      <c r="A56" s="434"/>
      <c r="B56" s="423"/>
      <c r="C56" s="423" t="s">
        <v>204</v>
      </c>
      <c r="D56" s="576" t="s">
        <v>205</v>
      </c>
      <c r="E56" s="576"/>
      <c r="F56" s="576"/>
      <c r="G56" s="577"/>
      <c r="H56" s="424">
        <f t="shared" si="3"/>
        <v>0</v>
      </c>
      <c r="I56" s="55"/>
      <c r="J56" s="336"/>
      <c r="K56" s="488"/>
      <c r="L56" s="487"/>
      <c r="M56" s="353"/>
      <c r="N56" s="56"/>
      <c r="O56" s="56"/>
      <c r="P56" s="56"/>
      <c r="Q56" s="56"/>
      <c r="R56" s="56"/>
      <c r="S56" s="57"/>
      <c r="T56" s="424">
        <f t="shared" si="5"/>
        <v>0</v>
      </c>
      <c r="U56" s="55"/>
      <c r="V56" s="336"/>
      <c r="W56" s="488"/>
      <c r="X56" s="487"/>
      <c r="Y56" s="353"/>
      <c r="Z56" s="56"/>
      <c r="AA56" s="56"/>
      <c r="AB56" s="56"/>
      <c r="AC56" s="56"/>
      <c r="AD56" s="56"/>
      <c r="AE56" s="57"/>
      <c r="AF56" s="424">
        <f t="shared" si="7"/>
        <v>0</v>
      </c>
      <c r="AG56" s="55"/>
      <c r="AH56" s="336"/>
      <c r="AI56" s="488"/>
      <c r="AJ56" s="487"/>
      <c r="AK56" s="353"/>
      <c r="AL56" s="56"/>
      <c r="AM56" s="56"/>
      <c r="AN56" s="56"/>
      <c r="AO56" s="56"/>
      <c r="AP56" s="56"/>
      <c r="AQ56" s="57"/>
      <c r="AR56" s="425"/>
      <c r="AS56" s="425"/>
    </row>
    <row r="57" spans="1:45" s="195" customFormat="1" ht="15" customHeight="1" x14ac:dyDescent="0.25">
      <c r="A57" s="558">
        <v>642</v>
      </c>
      <c r="B57" s="559"/>
      <c r="C57" s="559"/>
      <c r="D57" s="556" t="s">
        <v>63</v>
      </c>
      <c r="E57" s="556"/>
      <c r="F57" s="556"/>
      <c r="G57" s="557"/>
      <c r="H57" s="254">
        <f t="shared" si="3"/>
        <v>0</v>
      </c>
      <c r="I57" s="345">
        <f t="shared" ref="I57:S57" si="36">SUM(I58:I59)</f>
        <v>0</v>
      </c>
      <c r="J57" s="287">
        <f t="shared" si="36"/>
        <v>0</v>
      </c>
      <c r="K57" s="256">
        <f t="shared" si="36"/>
        <v>0</v>
      </c>
      <c r="L57" s="330">
        <f t="shared" si="36"/>
        <v>0</v>
      </c>
      <c r="M57" s="257">
        <f t="shared" si="36"/>
        <v>0</v>
      </c>
      <c r="N57" s="258">
        <f t="shared" si="36"/>
        <v>0</v>
      </c>
      <c r="O57" s="258">
        <f t="shared" si="36"/>
        <v>0</v>
      </c>
      <c r="P57" s="258">
        <f t="shared" si="36"/>
        <v>0</v>
      </c>
      <c r="Q57" s="258">
        <f t="shared" si="36"/>
        <v>0</v>
      </c>
      <c r="R57" s="258">
        <f t="shared" si="36"/>
        <v>0</v>
      </c>
      <c r="S57" s="256">
        <f t="shared" si="36"/>
        <v>0</v>
      </c>
      <c r="T57" s="254">
        <f t="shared" si="5"/>
        <v>0</v>
      </c>
      <c r="U57" s="345">
        <f t="shared" ref="U57:AE57" si="37">SUM(U58:U59)</f>
        <v>0</v>
      </c>
      <c r="V57" s="287">
        <f t="shared" si="37"/>
        <v>0</v>
      </c>
      <c r="W57" s="256">
        <f t="shared" si="37"/>
        <v>0</v>
      </c>
      <c r="X57" s="330">
        <f t="shared" si="37"/>
        <v>0</v>
      </c>
      <c r="Y57" s="257">
        <f t="shared" si="37"/>
        <v>0</v>
      </c>
      <c r="Z57" s="258">
        <f t="shared" si="37"/>
        <v>0</v>
      </c>
      <c r="AA57" s="258">
        <f t="shared" si="37"/>
        <v>0</v>
      </c>
      <c r="AB57" s="258">
        <f t="shared" si="37"/>
        <v>0</v>
      </c>
      <c r="AC57" s="258">
        <f t="shared" si="37"/>
        <v>0</v>
      </c>
      <c r="AD57" s="258">
        <f t="shared" si="37"/>
        <v>0</v>
      </c>
      <c r="AE57" s="256">
        <f t="shared" si="37"/>
        <v>0</v>
      </c>
      <c r="AF57" s="254">
        <f t="shared" si="7"/>
        <v>0</v>
      </c>
      <c r="AG57" s="345">
        <f t="shared" ref="AG57:AQ57" si="38">SUM(AG58:AG59)</f>
        <v>0</v>
      </c>
      <c r="AH57" s="287">
        <f t="shared" si="38"/>
        <v>0</v>
      </c>
      <c r="AI57" s="256">
        <f t="shared" si="38"/>
        <v>0</v>
      </c>
      <c r="AJ57" s="330">
        <f t="shared" si="38"/>
        <v>0</v>
      </c>
      <c r="AK57" s="257">
        <f t="shared" si="38"/>
        <v>0</v>
      </c>
      <c r="AL57" s="258">
        <f t="shared" si="38"/>
        <v>0</v>
      </c>
      <c r="AM57" s="258">
        <f t="shared" si="38"/>
        <v>0</v>
      </c>
      <c r="AN57" s="258">
        <f t="shared" si="38"/>
        <v>0</v>
      </c>
      <c r="AO57" s="258">
        <f t="shared" si="38"/>
        <v>0</v>
      </c>
      <c r="AP57" s="258">
        <f t="shared" si="38"/>
        <v>0</v>
      </c>
      <c r="AQ57" s="256">
        <f t="shared" si="38"/>
        <v>0</v>
      </c>
      <c r="AR57" s="260"/>
      <c r="AS57" s="260"/>
    </row>
    <row r="58" spans="1:45" s="202" customFormat="1" ht="26.45" customHeight="1" x14ac:dyDescent="0.25">
      <c r="A58" s="434"/>
      <c r="B58" s="423"/>
      <c r="C58" s="423">
        <v>64251</v>
      </c>
      <c r="D58" s="576" t="s">
        <v>206</v>
      </c>
      <c r="E58" s="576"/>
      <c r="F58" s="576"/>
      <c r="G58" s="577"/>
      <c r="H58" s="424">
        <f t="shared" si="3"/>
        <v>0</v>
      </c>
      <c r="I58" s="55"/>
      <c r="J58" s="336"/>
      <c r="K58" s="488"/>
      <c r="L58" s="487"/>
      <c r="M58" s="353"/>
      <c r="N58" s="56"/>
      <c r="O58" s="56"/>
      <c r="P58" s="56"/>
      <c r="Q58" s="56"/>
      <c r="R58" s="315"/>
      <c r="S58" s="57"/>
      <c r="T58" s="424">
        <f t="shared" si="5"/>
        <v>0</v>
      </c>
      <c r="U58" s="55"/>
      <c r="V58" s="336"/>
      <c r="W58" s="488"/>
      <c r="X58" s="487"/>
      <c r="Y58" s="353"/>
      <c r="Z58" s="56"/>
      <c r="AA58" s="56"/>
      <c r="AB58" s="56"/>
      <c r="AC58" s="56"/>
      <c r="AD58" s="315"/>
      <c r="AE58" s="57"/>
      <c r="AF58" s="424">
        <f t="shared" si="7"/>
        <v>0</v>
      </c>
      <c r="AG58" s="55"/>
      <c r="AH58" s="336"/>
      <c r="AI58" s="488"/>
      <c r="AJ58" s="487"/>
      <c r="AK58" s="353"/>
      <c r="AL58" s="56"/>
      <c r="AM58" s="56"/>
      <c r="AN58" s="56"/>
      <c r="AO58" s="56"/>
      <c r="AP58" s="315"/>
      <c r="AQ58" s="57"/>
      <c r="AR58" s="425"/>
      <c r="AS58" s="425"/>
    </row>
    <row r="59" spans="1:45" s="202" customFormat="1" ht="14.25" x14ac:dyDescent="0.25">
      <c r="A59" s="434"/>
      <c r="B59" s="423"/>
      <c r="C59" s="423" t="s">
        <v>207</v>
      </c>
      <c r="D59" s="576" t="s">
        <v>208</v>
      </c>
      <c r="E59" s="576"/>
      <c r="F59" s="576"/>
      <c r="G59" s="577"/>
      <c r="H59" s="424">
        <f t="shared" si="3"/>
        <v>0</v>
      </c>
      <c r="I59" s="55"/>
      <c r="J59" s="336"/>
      <c r="K59" s="488"/>
      <c r="L59" s="487"/>
      <c r="M59" s="353"/>
      <c r="N59" s="56"/>
      <c r="O59" s="56"/>
      <c r="P59" s="56"/>
      <c r="Q59" s="56"/>
      <c r="R59" s="315"/>
      <c r="S59" s="57"/>
      <c r="T59" s="424">
        <f t="shared" si="5"/>
        <v>0</v>
      </c>
      <c r="U59" s="55"/>
      <c r="V59" s="336"/>
      <c r="W59" s="488"/>
      <c r="X59" s="487"/>
      <c r="Y59" s="353"/>
      <c r="Z59" s="56"/>
      <c r="AA59" s="56"/>
      <c r="AB59" s="56"/>
      <c r="AC59" s="56"/>
      <c r="AD59" s="315"/>
      <c r="AE59" s="57"/>
      <c r="AF59" s="424">
        <f t="shared" si="7"/>
        <v>0</v>
      </c>
      <c r="AG59" s="55"/>
      <c r="AH59" s="336"/>
      <c r="AI59" s="488"/>
      <c r="AJ59" s="487"/>
      <c r="AK59" s="353"/>
      <c r="AL59" s="56"/>
      <c r="AM59" s="56"/>
      <c r="AN59" s="56"/>
      <c r="AO59" s="56"/>
      <c r="AP59" s="315"/>
      <c r="AQ59" s="57"/>
      <c r="AR59" s="425"/>
      <c r="AS59" s="425"/>
    </row>
    <row r="60" spans="1:45" s="195" customFormat="1" ht="41.25" customHeight="1" x14ac:dyDescent="0.25">
      <c r="A60" s="558">
        <v>65</v>
      </c>
      <c r="B60" s="559"/>
      <c r="C60" s="475"/>
      <c r="D60" s="556" t="s">
        <v>54</v>
      </c>
      <c r="E60" s="556"/>
      <c r="F60" s="556"/>
      <c r="G60" s="557"/>
      <c r="H60" s="254">
        <f t="shared" si="3"/>
        <v>0</v>
      </c>
      <c r="I60" s="345">
        <f>I61</f>
        <v>0</v>
      </c>
      <c r="J60" s="287">
        <f t="shared" ref="J60:S60" si="39">J61</f>
        <v>0</v>
      </c>
      <c r="K60" s="256">
        <f t="shared" si="39"/>
        <v>0</v>
      </c>
      <c r="L60" s="330">
        <f t="shared" si="39"/>
        <v>0</v>
      </c>
      <c r="M60" s="257">
        <f t="shared" si="39"/>
        <v>0</v>
      </c>
      <c r="N60" s="258">
        <f t="shared" si="39"/>
        <v>0</v>
      </c>
      <c r="O60" s="258">
        <f t="shared" si="39"/>
        <v>0</v>
      </c>
      <c r="P60" s="258">
        <f t="shared" si="39"/>
        <v>0</v>
      </c>
      <c r="Q60" s="258">
        <f t="shared" si="39"/>
        <v>0</v>
      </c>
      <c r="R60" s="258">
        <f t="shared" si="39"/>
        <v>0</v>
      </c>
      <c r="S60" s="256">
        <f t="shared" si="39"/>
        <v>0</v>
      </c>
      <c r="T60" s="254">
        <f t="shared" si="5"/>
        <v>0</v>
      </c>
      <c r="U60" s="345">
        <f>U61</f>
        <v>0</v>
      </c>
      <c r="V60" s="287">
        <f t="shared" ref="V60:AE60" si="40">V61</f>
        <v>0</v>
      </c>
      <c r="W60" s="256">
        <f t="shared" si="40"/>
        <v>0</v>
      </c>
      <c r="X60" s="330">
        <f t="shared" si="40"/>
        <v>0</v>
      </c>
      <c r="Y60" s="257">
        <f t="shared" si="40"/>
        <v>0</v>
      </c>
      <c r="Z60" s="258">
        <f t="shared" si="40"/>
        <v>0</v>
      </c>
      <c r="AA60" s="258">
        <f t="shared" si="40"/>
        <v>0</v>
      </c>
      <c r="AB60" s="258">
        <f t="shared" si="40"/>
        <v>0</v>
      </c>
      <c r="AC60" s="258">
        <f t="shared" si="40"/>
        <v>0</v>
      </c>
      <c r="AD60" s="258">
        <f t="shared" si="40"/>
        <v>0</v>
      </c>
      <c r="AE60" s="256">
        <f t="shared" si="40"/>
        <v>0</v>
      </c>
      <c r="AF60" s="254">
        <f t="shared" si="7"/>
        <v>0</v>
      </c>
      <c r="AG60" s="345">
        <f>AG61</f>
        <v>0</v>
      </c>
      <c r="AH60" s="287">
        <f t="shared" ref="AH60:AQ60" si="41">AH61</f>
        <v>0</v>
      </c>
      <c r="AI60" s="256">
        <f t="shared" si="41"/>
        <v>0</v>
      </c>
      <c r="AJ60" s="330">
        <f t="shared" si="41"/>
        <v>0</v>
      </c>
      <c r="AK60" s="257">
        <f t="shared" si="41"/>
        <v>0</v>
      </c>
      <c r="AL60" s="258">
        <f t="shared" si="41"/>
        <v>0</v>
      </c>
      <c r="AM60" s="258">
        <f t="shared" si="41"/>
        <v>0</v>
      </c>
      <c r="AN60" s="258">
        <f t="shared" si="41"/>
        <v>0</v>
      </c>
      <c r="AO60" s="258">
        <f t="shared" si="41"/>
        <v>0</v>
      </c>
      <c r="AP60" s="258">
        <f t="shared" si="41"/>
        <v>0</v>
      </c>
      <c r="AQ60" s="256">
        <f t="shared" si="41"/>
        <v>0</v>
      </c>
      <c r="AR60" s="260"/>
      <c r="AS60" s="260"/>
    </row>
    <row r="61" spans="1:45" s="195" customFormat="1" ht="15.75" customHeight="1" x14ac:dyDescent="0.25">
      <c r="A61" s="558">
        <v>652</v>
      </c>
      <c r="B61" s="559"/>
      <c r="C61" s="559"/>
      <c r="D61" s="556" t="s">
        <v>55</v>
      </c>
      <c r="E61" s="556"/>
      <c r="F61" s="556"/>
      <c r="G61" s="557"/>
      <c r="H61" s="254">
        <f t="shared" si="3"/>
        <v>0</v>
      </c>
      <c r="I61" s="345">
        <f>SUM(I62:I66)</f>
        <v>0</v>
      </c>
      <c r="J61" s="287">
        <f t="shared" ref="J61:S61" si="42">SUM(J62:J66)</f>
        <v>0</v>
      </c>
      <c r="K61" s="256">
        <f t="shared" si="42"/>
        <v>0</v>
      </c>
      <c r="L61" s="330">
        <f t="shared" si="42"/>
        <v>0</v>
      </c>
      <c r="M61" s="257">
        <f t="shared" si="42"/>
        <v>0</v>
      </c>
      <c r="N61" s="258">
        <f t="shared" si="42"/>
        <v>0</v>
      </c>
      <c r="O61" s="258">
        <f t="shared" si="42"/>
        <v>0</v>
      </c>
      <c r="P61" s="258">
        <f t="shared" si="42"/>
        <v>0</v>
      </c>
      <c r="Q61" s="258">
        <f t="shared" si="42"/>
        <v>0</v>
      </c>
      <c r="R61" s="258">
        <f t="shared" si="42"/>
        <v>0</v>
      </c>
      <c r="S61" s="256">
        <f t="shared" si="42"/>
        <v>0</v>
      </c>
      <c r="T61" s="254">
        <f t="shared" si="5"/>
        <v>0</v>
      </c>
      <c r="U61" s="345">
        <f>SUM(U62:U66)</f>
        <v>0</v>
      </c>
      <c r="V61" s="287">
        <f t="shared" ref="V61:AE61" si="43">SUM(V62:V66)</f>
        <v>0</v>
      </c>
      <c r="W61" s="256">
        <f t="shared" si="43"/>
        <v>0</v>
      </c>
      <c r="X61" s="330">
        <f t="shared" si="43"/>
        <v>0</v>
      </c>
      <c r="Y61" s="257">
        <f t="shared" si="43"/>
        <v>0</v>
      </c>
      <c r="Z61" s="258">
        <f t="shared" si="43"/>
        <v>0</v>
      </c>
      <c r="AA61" s="258">
        <f t="shared" si="43"/>
        <v>0</v>
      </c>
      <c r="AB61" s="258">
        <f t="shared" si="43"/>
        <v>0</v>
      </c>
      <c r="AC61" s="258">
        <f t="shared" si="43"/>
        <v>0</v>
      </c>
      <c r="AD61" s="258">
        <f t="shared" si="43"/>
        <v>0</v>
      </c>
      <c r="AE61" s="256">
        <f t="shared" si="43"/>
        <v>0</v>
      </c>
      <c r="AF61" s="254">
        <f t="shared" si="7"/>
        <v>0</v>
      </c>
      <c r="AG61" s="345">
        <f>SUM(AG62:AG66)</f>
        <v>0</v>
      </c>
      <c r="AH61" s="287">
        <f t="shared" ref="AH61:AQ61" si="44">SUM(AH62:AH66)</f>
        <v>0</v>
      </c>
      <c r="AI61" s="256">
        <f t="shared" si="44"/>
        <v>0</v>
      </c>
      <c r="AJ61" s="330">
        <f t="shared" si="44"/>
        <v>0</v>
      </c>
      <c r="AK61" s="257">
        <f t="shared" si="44"/>
        <v>0</v>
      </c>
      <c r="AL61" s="258">
        <f t="shared" si="44"/>
        <v>0</v>
      </c>
      <c r="AM61" s="258">
        <f t="shared" si="44"/>
        <v>0</v>
      </c>
      <c r="AN61" s="258">
        <f t="shared" si="44"/>
        <v>0</v>
      </c>
      <c r="AO61" s="258">
        <f t="shared" si="44"/>
        <v>0</v>
      </c>
      <c r="AP61" s="258">
        <f t="shared" si="44"/>
        <v>0</v>
      </c>
      <c r="AQ61" s="256">
        <f t="shared" si="44"/>
        <v>0</v>
      </c>
      <c r="AR61" s="260"/>
      <c r="AS61" s="260"/>
    </row>
    <row r="62" spans="1:45" s="202" customFormat="1" ht="24" customHeight="1" x14ac:dyDescent="0.25">
      <c r="A62" s="434"/>
      <c r="B62" s="423"/>
      <c r="C62" s="423">
        <v>65264</v>
      </c>
      <c r="D62" s="576" t="s">
        <v>209</v>
      </c>
      <c r="E62" s="576"/>
      <c r="F62" s="576"/>
      <c r="G62" s="577"/>
      <c r="H62" s="424">
        <f t="shared" si="3"/>
        <v>0</v>
      </c>
      <c r="I62" s="55"/>
      <c r="J62" s="336"/>
      <c r="K62" s="488"/>
      <c r="L62" s="487"/>
      <c r="M62" s="315"/>
      <c r="N62" s="354"/>
      <c r="O62" s="56"/>
      <c r="P62" s="56"/>
      <c r="Q62" s="56"/>
      <c r="R62" s="56"/>
      <c r="S62" s="57"/>
      <c r="T62" s="424">
        <f t="shared" si="5"/>
        <v>0</v>
      </c>
      <c r="U62" s="55"/>
      <c r="V62" s="336"/>
      <c r="W62" s="488"/>
      <c r="X62" s="487"/>
      <c r="Y62" s="315"/>
      <c r="Z62" s="354"/>
      <c r="AA62" s="56"/>
      <c r="AB62" s="56"/>
      <c r="AC62" s="56"/>
      <c r="AD62" s="56"/>
      <c r="AE62" s="57"/>
      <c r="AF62" s="424">
        <f t="shared" si="7"/>
        <v>0</v>
      </c>
      <c r="AG62" s="55"/>
      <c r="AH62" s="336"/>
      <c r="AI62" s="488"/>
      <c r="AJ62" s="487"/>
      <c r="AK62" s="315"/>
      <c r="AL62" s="354"/>
      <c r="AM62" s="56"/>
      <c r="AN62" s="56"/>
      <c r="AO62" s="56"/>
      <c r="AP62" s="56"/>
      <c r="AQ62" s="57"/>
      <c r="AR62" s="425"/>
      <c r="AS62" s="425"/>
    </row>
    <row r="63" spans="1:45" s="202" customFormat="1" ht="24" customHeight="1" x14ac:dyDescent="0.25">
      <c r="A63" s="434"/>
      <c r="B63" s="423"/>
      <c r="C63" s="423">
        <v>65266</v>
      </c>
      <c r="D63" s="576" t="s">
        <v>210</v>
      </c>
      <c r="E63" s="576"/>
      <c r="F63" s="576"/>
      <c r="G63" s="577"/>
      <c r="H63" s="424">
        <f t="shared" si="3"/>
        <v>0</v>
      </c>
      <c r="I63" s="55"/>
      <c r="J63" s="336"/>
      <c r="K63" s="488"/>
      <c r="L63" s="487"/>
      <c r="M63" s="354"/>
      <c r="N63" s="56"/>
      <c r="O63" s="56"/>
      <c r="P63" s="56"/>
      <c r="Q63" s="56"/>
      <c r="R63" s="56"/>
      <c r="S63" s="57"/>
      <c r="T63" s="424">
        <f t="shared" si="5"/>
        <v>0</v>
      </c>
      <c r="U63" s="55"/>
      <c r="V63" s="336"/>
      <c r="W63" s="488"/>
      <c r="X63" s="487"/>
      <c r="Y63" s="354"/>
      <c r="Z63" s="56"/>
      <c r="AA63" s="56"/>
      <c r="AB63" s="56"/>
      <c r="AC63" s="56"/>
      <c r="AD63" s="56"/>
      <c r="AE63" s="57"/>
      <c r="AF63" s="424">
        <f t="shared" si="7"/>
        <v>0</v>
      </c>
      <c r="AG63" s="55"/>
      <c r="AH63" s="336"/>
      <c r="AI63" s="488"/>
      <c r="AJ63" s="487"/>
      <c r="AK63" s="354"/>
      <c r="AL63" s="56"/>
      <c r="AM63" s="56"/>
      <c r="AN63" s="56"/>
      <c r="AO63" s="56"/>
      <c r="AP63" s="56"/>
      <c r="AQ63" s="57"/>
      <c r="AR63" s="425"/>
      <c r="AS63" s="425"/>
    </row>
    <row r="64" spans="1:45" s="202" customFormat="1" ht="24" customHeight="1" x14ac:dyDescent="0.25">
      <c r="A64" s="434"/>
      <c r="B64" s="423"/>
      <c r="C64" s="423" t="s">
        <v>211</v>
      </c>
      <c r="D64" s="576" t="s">
        <v>212</v>
      </c>
      <c r="E64" s="576"/>
      <c r="F64" s="576"/>
      <c r="G64" s="577"/>
      <c r="H64" s="424">
        <f t="shared" si="3"/>
        <v>0</v>
      </c>
      <c r="I64" s="55"/>
      <c r="J64" s="336"/>
      <c r="K64" s="488"/>
      <c r="L64" s="487"/>
      <c r="M64" s="315"/>
      <c r="N64" s="354"/>
      <c r="O64" s="56"/>
      <c r="P64" s="56"/>
      <c r="Q64" s="56"/>
      <c r="R64" s="354"/>
      <c r="S64" s="57"/>
      <c r="T64" s="424">
        <f t="shared" si="5"/>
        <v>0</v>
      </c>
      <c r="U64" s="55"/>
      <c r="V64" s="336"/>
      <c r="W64" s="488"/>
      <c r="X64" s="487"/>
      <c r="Y64" s="315"/>
      <c r="Z64" s="354"/>
      <c r="AA64" s="56"/>
      <c r="AB64" s="56"/>
      <c r="AC64" s="56"/>
      <c r="AD64" s="354"/>
      <c r="AE64" s="57"/>
      <c r="AF64" s="424">
        <f t="shared" si="7"/>
        <v>0</v>
      </c>
      <c r="AG64" s="55"/>
      <c r="AH64" s="336"/>
      <c r="AI64" s="488"/>
      <c r="AJ64" s="487"/>
      <c r="AK64" s="315"/>
      <c r="AL64" s="354"/>
      <c r="AM64" s="56"/>
      <c r="AN64" s="56"/>
      <c r="AO64" s="56"/>
      <c r="AP64" s="354"/>
      <c r="AQ64" s="57"/>
      <c r="AR64" s="425"/>
      <c r="AS64" s="425"/>
    </row>
    <row r="65" spans="1:45" s="202" customFormat="1" ht="14.25" x14ac:dyDescent="0.25">
      <c r="A65" s="434"/>
      <c r="B65" s="423"/>
      <c r="C65" s="423">
        <v>65268</v>
      </c>
      <c r="D65" s="576" t="s">
        <v>213</v>
      </c>
      <c r="E65" s="576"/>
      <c r="F65" s="576"/>
      <c r="G65" s="577"/>
      <c r="H65" s="424">
        <f t="shared" si="3"/>
        <v>0</v>
      </c>
      <c r="I65" s="55"/>
      <c r="J65" s="336"/>
      <c r="K65" s="488"/>
      <c r="L65" s="487"/>
      <c r="M65" s="315"/>
      <c r="N65" s="354"/>
      <c r="O65" s="56"/>
      <c r="P65" s="56"/>
      <c r="Q65" s="56"/>
      <c r="R65" s="56"/>
      <c r="S65" s="57"/>
      <c r="T65" s="424">
        <f t="shared" si="5"/>
        <v>0</v>
      </c>
      <c r="U65" s="55"/>
      <c r="V65" s="336"/>
      <c r="W65" s="488"/>
      <c r="X65" s="487"/>
      <c r="Y65" s="315"/>
      <c r="Z65" s="354"/>
      <c r="AA65" s="56"/>
      <c r="AB65" s="56"/>
      <c r="AC65" s="56"/>
      <c r="AD65" s="56"/>
      <c r="AE65" s="57"/>
      <c r="AF65" s="424">
        <f t="shared" si="7"/>
        <v>0</v>
      </c>
      <c r="AG65" s="55"/>
      <c r="AH65" s="336"/>
      <c r="AI65" s="488"/>
      <c r="AJ65" s="487"/>
      <c r="AK65" s="315"/>
      <c r="AL65" s="354"/>
      <c r="AM65" s="56"/>
      <c r="AN65" s="56"/>
      <c r="AO65" s="56"/>
      <c r="AP65" s="56"/>
      <c r="AQ65" s="57"/>
      <c r="AR65" s="425"/>
      <c r="AS65" s="425"/>
    </row>
    <row r="66" spans="1:45" s="202" customFormat="1" ht="24" customHeight="1" x14ac:dyDescent="0.25">
      <c r="A66" s="434"/>
      <c r="B66" s="423"/>
      <c r="C66" s="423" t="s">
        <v>214</v>
      </c>
      <c r="D66" s="576" t="s">
        <v>215</v>
      </c>
      <c r="E66" s="576"/>
      <c r="F66" s="576"/>
      <c r="G66" s="577"/>
      <c r="H66" s="424">
        <f t="shared" si="3"/>
        <v>0</v>
      </c>
      <c r="I66" s="55"/>
      <c r="J66" s="336"/>
      <c r="K66" s="488"/>
      <c r="L66" s="487"/>
      <c r="M66" s="315"/>
      <c r="N66" s="354"/>
      <c r="O66" s="56"/>
      <c r="P66" s="56"/>
      <c r="Q66" s="56"/>
      <c r="R66" s="56"/>
      <c r="S66" s="57"/>
      <c r="T66" s="424">
        <f t="shared" si="5"/>
        <v>0</v>
      </c>
      <c r="U66" s="55"/>
      <c r="V66" s="336"/>
      <c r="W66" s="488"/>
      <c r="X66" s="487"/>
      <c r="Y66" s="315"/>
      <c r="Z66" s="354"/>
      <c r="AA66" s="56"/>
      <c r="AB66" s="56"/>
      <c r="AC66" s="56"/>
      <c r="AD66" s="56"/>
      <c r="AE66" s="57"/>
      <c r="AF66" s="424">
        <f t="shared" si="7"/>
        <v>0</v>
      </c>
      <c r="AG66" s="55"/>
      <c r="AH66" s="336"/>
      <c r="AI66" s="488"/>
      <c r="AJ66" s="487"/>
      <c r="AK66" s="315"/>
      <c r="AL66" s="354"/>
      <c r="AM66" s="56"/>
      <c r="AN66" s="56"/>
      <c r="AO66" s="56"/>
      <c r="AP66" s="56"/>
      <c r="AQ66" s="57"/>
      <c r="AR66" s="425"/>
      <c r="AS66" s="425"/>
    </row>
    <row r="67" spans="1:45" s="195" customFormat="1" ht="27.75" customHeight="1" x14ac:dyDescent="0.25">
      <c r="A67" s="558">
        <v>66</v>
      </c>
      <c r="B67" s="559"/>
      <c r="C67" s="475"/>
      <c r="D67" s="556" t="s">
        <v>56</v>
      </c>
      <c r="E67" s="556"/>
      <c r="F67" s="556"/>
      <c r="G67" s="557"/>
      <c r="H67" s="254">
        <f t="shared" si="3"/>
        <v>762000</v>
      </c>
      <c r="I67" s="345">
        <f>I68+I72</f>
        <v>0</v>
      </c>
      <c r="J67" s="287">
        <f t="shared" ref="J67:S67" si="45">J68+J72</f>
        <v>0</v>
      </c>
      <c r="K67" s="256">
        <f t="shared" si="45"/>
        <v>0</v>
      </c>
      <c r="L67" s="330">
        <f t="shared" si="45"/>
        <v>0</v>
      </c>
      <c r="M67" s="257">
        <f t="shared" si="45"/>
        <v>732000</v>
      </c>
      <c r="N67" s="258">
        <f t="shared" si="45"/>
        <v>0</v>
      </c>
      <c r="O67" s="258">
        <f t="shared" si="45"/>
        <v>0</v>
      </c>
      <c r="P67" s="258">
        <f t="shared" si="45"/>
        <v>0</v>
      </c>
      <c r="Q67" s="258">
        <f t="shared" si="45"/>
        <v>30000</v>
      </c>
      <c r="R67" s="258">
        <f t="shared" si="45"/>
        <v>0</v>
      </c>
      <c r="S67" s="256">
        <f t="shared" si="45"/>
        <v>0</v>
      </c>
      <c r="T67" s="254">
        <f t="shared" si="5"/>
        <v>762000</v>
      </c>
      <c r="U67" s="345">
        <f>U68+U72</f>
        <v>0</v>
      </c>
      <c r="V67" s="287">
        <f t="shared" ref="V67:AE67" si="46">V68+V72</f>
        <v>0</v>
      </c>
      <c r="W67" s="256">
        <f t="shared" si="46"/>
        <v>0</v>
      </c>
      <c r="X67" s="330">
        <f t="shared" si="46"/>
        <v>0</v>
      </c>
      <c r="Y67" s="257">
        <f t="shared" si="46"/>
        <v>732000</v>
      </c>
      <c r="Z67" s="258">
        <f t="shared" si="46"/>
        <v>0</v>
      </c>
      <c r="AA67" s="258">
        <f t="shared" si="46"/>
        <v>0</v>
      </c>
      <c r="AB67" s="258">
        <f t="shared" si="46"/>
        <v>0</v>
      </c>
      <c r="AC67" s="258">
        <f t="shared" si="46"/>
        <v>30000</v>
      </c>
      <c r="AD67" s="258">
        <f t="shared" si="46"/>
        <v>0</v>
      </c>
      <c r="AE67" s="256">
        <f t="shared" si="46"/>
        <v>0</v>
      </c>
      <c r="AF67" s="254">
        <f t="shared" si="7"/>
        <v>762000</v>
      </c>
      <c r="AG67" s="345">
        <f>AG68+AG72</f>
        <v>0</v>
      </c>
      <c r="AH67" s="287">
        <f t="shared" ref="AH67:AQ67" si="47">AH68+AH72</f>
        <v>0</v>
      </c>
      <c r="AI67" s="256">
        <f t="shared" si="47"/>
        <v>0</v>
      </c>
      <c r="AJ67" s="330">
        <f t="shared" si="47"/>
        <v>0</v>
      </c>
      <c r="AK67" s="257">
        <f t="shared" si="47"/>
        <v>732000</v>
      </c>
      <c r="AL67" s="258">
        <f t="shared" si="47"/>
        <v>0</v>
      </c>
      <c r="AM67" s="258">
        <f t="shared" si="47"/>
        <v>0</v>
      </c>
      <c r="AN67" s="258">
        <f t="shared" si="47"/>
        <v>0</v>
      </c>
      <c r="AO67" s="258">
        <f t="shared" si="47"/>
        <v>30000</v>
      </c>
      <c r="AP67" s="258">
        <f t="shared" si="47"/>
        <v>0</v>
      </c>
      <c r="AQ67" s="256">
        <f t="shared" si="47"/>
        <v>0</v>
      </c>
      <c r="AR67" s="260"/>
      <c r="AS67" s="260"/>
    </row>
    <row r="68" spans="1:45" s="195" customFormat="1" ht="30.75" customHeight="1" x14ac:dyDescent="0.25">
      <c r="A68" s="558">
        <v>661</v>
      </c>
      <c r="B68" s="559"/>
      <c r="C68" s="559"/>
      <c r="D68" s="556" t="s">
        <v>57</v>
      </c>
      <c r="E68" s="556"/>
      <c r="F68" s="556"/>
      <c r="G68" s="557"/>
      <c r="H68" s="254">
        <f t="shared" si="3"/>
        <v>732000</v>
      </c>
      <c r="I68" s="345">
        <f>SUM(I69:I71)</f>
        <v>0</v>
      </c>
      <c r="J68" s="287">
        <f t="shared" ref="J68:S68" si="48">SUM(J69:J71)</f>
        <v>0</v>
      </c>
      <c r="K68" s="256">
        <f t="shared" si="48"/>
        <v>0</v>
      </c>
      <c r="L68" s="330">
        <f t="shared" si="48"/>
        <v>0</v>
      </c>
      <c r="M68" s="257">
        <f t="shared" si="48"/>
        <v>732000</v>
      </c>
      <c r="N68" s="258">
        <f t="shared" si="48"/>
        <v>0</v>
      </c>
      <c r="O68" s="258">
        <f t="shared" si="48"/>
        <v>0</v>
      </c>
      <c r="P68" s="258">
        <f t="shared" si="48"/>
        <v>0</v>
      </c>
      <c r="Q68" s="258">
        <f t="shared" si="48"/>
        <v>0</v>
      </c>
      <c r="R68" s="258">
        <f t="shared" si="48"/>
        <v>0</v>
      </c>
      <c r="S68" s="256">
        <f t="shared" si="48"/>
        <v>0</v>
      </c>
      <c r="T68" s="254">
        <f t="shared" si="5"/>
        <v>732000</v>
      </c>
      <c r="U68" s="345">
        <f>SUM(U69:U71)</f>
        <v>0</v>
      </c>
      <c r="V68" s="287">
        <f t="shared" ref="V68:AE68" si="49">SUM(V69:V71)</f>
        <v>0</v>
      </c>
      <c r="W68" s="256">
        <f t="shared" si="49"/>
        <v>0</v>
      </c>
      <c r="X68" s="330">
        <f t="shared" si="49"/>
        <v>0</v>
      </c>
      <c r="Y68" s="257">
        <f t="shared" si="49"/>
        <v>732000</v>
      </c>
      <c r="Z68" s="258">
        <f t="shared" si="49"/>
        <v>0</v>
      </c>
      <c r="AA68" s="258">
        <f t="shared" si="49"/>
        <v>0</v>
      </c>
      <c r="AB68" s="258">
        <f t="shared" si="49"/>
        <v>0</v>
      </c>
      <c r="AC68" s="258">
        <f t="shared" si="49"/>
        <v>0</v>
      </c>
      <c r="AD68" s="258">
        <f t="shared" si="49"/>
        <v>0</v>
      </c>
      <c r="AE68" s="256">
        <f t="shared" si="49"/>
        <v>0</v>
      </c>
      <c r="AF68" s="254">
        <f t="shared" si="7"/>
        <v>732000</v>
      </c>
      <c r="AG68" s="345">
        <f>SUM(AG69:AG71)</f>
        <v>0</v>
      </c>
      <c r="AH68" s="287">
        <f t="shared" ref="AH68:AQ68" si="50">SUM(AH69:AH71)</f>
        <v>0</v>
      </c>
      <c r="AI68" s="256">
        <f t="shared" si="50"/>
        <v>0</v>
      </c>
      <c r="AJ68" s="330">
        <f t="shared" si="50"/>
        <v>0</v>
      </c>
      <c r="AK68" s="257">
        <f t="shared" si="50"/>
        <v>732000</v>
      </c>
      <c r="AL68" s="258">
        <f t="shared" si="50"/>
        <v>0</v>
      </c>
      <c r="AM68" s="258">
        <f t="shared" si="50"/>
        <v>0</v>
      </c>
      <c r="AN68" s="258">
        <f t="shared" si="50"/>
        <v>0</v>
      </c>
      <c r="AO68" s="258">
        <f t="shared" si="50"/>
        <v>0</v>
      </c>
      <c r="AP68" s="258">
        <f t="shared" si="50"/>
        <v>0</v>
      </c>
      <c r="AQ68" s="256">
        <f t="shared" si="50"/>
        <v>0</v>
      </c>
      <c r="AR68" s="260"/>
      <c r="AS68" s="260"/>
    </row>
    <row r="69" spans="1:45" s="202" customFormat="1" ht="14.25" x14ac:dyDescent="0.25">
      <c r="A69" s="434"/>
      <c r="B69" s="423"/>
      <c r="C69" s="423">
        <v>66141</v>
      </c>
      <c r="D69" s="576" t="s">
        <v>216</v>
      </c>
      <c r="E69" s="576"/>
      <c r="F69" s="576"/>
      <c r="G69" s="577"/>
      <c r="H69" s="424">
        <f t="shared" si="3"/>
        <v>0</v>
      </c>
      <c r="I69" s="55"/>
      <c r="J69" s="336"/>
      <c r="K69" s="488"/>
      <c r="L69" s="487"/>
      <c r="M69" s="353"/>
      <c r="N69" s="56"/>
      <c r="O69" s="56"/>
      <c r="P69" s="56"/>
      <c r="Q69" s="56"/>
      <c r="R69" s="56"/>
      <c r="S69" s="57"/>
      <c r="T69" s="424">
        <f t="shared" si="5"/>
        <v>0</v>
      </c>
      <c r="U69" s="55"/>
      <c r="V69" s="336"/>
      <c r="W69" s="488"/>
      <c r="X69" s="487"/>
      <c r="Y69" s="353"/>
      <c r="Z69" s="56"/>
      <c r="AA69" s="56"/>
      <c r="AB69" s="56"/>
      <c r="AC69" s="56"/>
      <c r="AD69" s="56"/>
      <c r="AE69" s="57"/>
      <c r="AF69" s="424">
        <f t="shared" si="7"/>
        <v>0</v>
      </c>
      <c r="AG69" s="55"/>
      <c r="AH69" s="336"/>
      <c r="AI69" s="488"/>
      <c r="AJ69" s="487"/>
      <c r="AK69" s="353"/>
      <c r="AL69" s="56"/>
      <c r="AM69" s="56"/>
      <c r="AN69" s="56"/>
      <c r="AO69" s="56"/>
      <c r="AP69" s="56"/>
      <c r="AQ69" s="57"/>
      <c r="AR69" s="425"/>
      <c r="AS69" s="425"/>
    </row>
    <row r="70" spans="1:45" s="202" customFormat="1" ht="14.25" x14ac:dyDescent="0.25">
      <c r="A70" s="434"/>
      <c r="B70" s="423"/>
      <c r="C70" s="423">
        <v>66142</v>
      </c>
      <c r="D70" s="576" t="s">
        <v>217</v>
      </c>
      <c r="E70" s="576"/>
      <c r="F70" s="576"/>
      <c r="G70" s="577"/>
      <c r="H70" s="424">
        <f t="shared" si="3"/>
        <v>0</v>
      </c>
      <c r="I70" s="55"/>
      <c r="J70" s="336"/>
      <c r="K70" s="488"/>
      <c r="L70" s="487"/>
      <c r="M70" s="353"/>
      <c r="N70" s="56"/>
      <c r="O70" s="56"/>
      <c r="P70" s="56"/>
      <c r="Q70" s="56"/>
      <c r="R70" s="56"/>
      <c r="S70" s="57"/>
      <c r="T70" s="424">
        <f t="shared" si="5"/>
        <v>0</v>
      </c>
      <c r="U70" s="55"/>
      <c r="V70" s="336"/>
      <c r="W70" s="488"/>
      <c r="X70" s="487"/>
      <c r="Y70" s="353"/>
      <c r="Z70" s="56"/>
      <c r="AA70" s="56"/>
      <c r="AB70" s="56"/>
      <c r="AC70" s="56"/>
      <c r="AD70" s="56"/>
      <c r="AE70" s="57"/>
      <c r="AF70" s="424">
        <f t="shared" si="7"/>
        <v>0</v>
      </c>
      <c r="AG70" s="55"/>
      <c r="AH70" s="336"/>
      <c r="AI70" s="488"/>
      <c r="AJ70" s="487"/>
      <c r="AK70" s="353"/>
      <c r="AL70" s="56"/>
      <c r="AM70" s="56"/>
      <c r="AN70" s="56"/>
      <c r="AO70" s="56"/>
      <c r="AP70" s="56"/>
      <c r="AQ70" s="57"/>
      <c r="AR70" s="425"/>
      <c r="AS70" s="425"/>
    </row>
    <row r="71" spans="1:45" s="202" customFormat="1" ht="14.25" x14ac:dyDescent="0.25">
      <c r="A71" s="434"/>
      <c r="B71" s="423"/>
      <c r="C71" s="423">
        <v>66151</v>
      </c>
      <c r="D71" s="576" t="s">
        <v>218</v>
      </c>
      <c r="E71" s="576"/>
      <c r="F71" s="576"/>
      <c r="G71" s="577"/>
      <c r="H71" s="424">
        <f t="shared" si="3"/>
        <v>732000</v>
      </c>
      <c r="I71" s="55"/>
      <c r="J71" s="336"/>
      <c r="K71" s="488"/>
      <c r="L71" s="487"/>
      <c r="M71" s="353">
        <v>732000</v>
      </c>
      <c r="N71" s="56"/>
      <c r="O71" s="56"/>
      <c r="P71" s="56"/>
      <c r="Q71" s="56"/>
      <c r="R71" s="56"/>
      <c r="S71" s="57"/>
      <c r="T71" s="424">
        <f t="shared" si="5"/>
        <v>732000</v>
      </c>
      <c r="U71" s="55"/>
      <c r="V71" s="336"/>
      <c r="W71" s="488"/>
      <c r="X71" s="487"/>
      <c r="Y71" s="353">
        <v>732000</v>
      </c>
      <c r="Z71" s="56"/>
      <c r="AA71" s="56"/>
      <c r="AB71" s="56"/>
      <c r="AC71" s="56"/>
      <c r="AD71" s="56"/>
      <c r="AE71" s="57"/>
      <c r="AF71" s="424">
        <f t="shared" si="7"/>
        <v>732000</v>
      </c>
      <c r="AG71" s="55"/>
      <c r="AH71" s="336"/>
      <c r="AI71" s="488"/>
      <c r="AJ71" s="487"/>
      <c r="AK71" s="353">
        <v>732000</v>
      </c>
      <c r="AL71" s="56"/>
      <c r="AM71" s="56"/>
      <c r="AN71" s="56"/>
      <c r="AO71" s="56"/>
      <c r="AP71" s="56"/>
      <c r="AQ71" s="57"/>
      <c r="AR71" s="425"/>
      <c r="AS71" s="425"/>
    </row>
    <row r="72" spans="1:45" s="195" customFormat="1" ht="29.25" customHeight="1" x14ac:dyDescent="0.25">
      <c r="A72" s="558">
        <v>663</v>
      </c>
      <c r="B72" s="559"/>
      <c r="C72" s="559"/>
      <c r="D72" s="556" t="s">
        <v>58</v>
      </c>
      <c r="E72" s="556"/>
      <c r="F72" s="556"/>
      <c r="G72" s="557"/>
      <c r="H72" s="254">
        <f t="shared" si="3"/>
        <v>30000</v>
      </c>
      <c r="I72" s="345">
        <f>SUM(I73:I80)</f>
        <v>0</v>
      </c>
      <c r="J72" s="287">
        <f t="shared" ref="J72:S72" si="51">SUM(J73:J80)</f>
        <v>0</v>
      </c>
      <c r="K72" s="256">
        <f t="shared" si="51"/>
        <v>0</v>
      </c>
      <c r="L72" s="330">
        <f t="shared" si="51"/>
        <v>0</v>
      </c>
      <c r="M72" s="257">
        <f t="shared" si="51"/>
        <v>0</v>
      </c>
      <c r="N72" s="258">
        <f t="shared" si="51"/>
        <v>0</v>
      </c>
      <c r="O72" s="258">
        <f t="shared" si="51"/>
        <v>0</v>
      </c>
      <c r="P72" s="258">
        <f t="shared" si="51"/>
        <v>0</v>
      </c>
      <c r="Q72" s="258">
        <f t="shared" si="51"/>
        <v>30000</v>
      </c>
      <c r="R72" s="258">
        <f t="shared" si="51"/>
        <v>0</v>
      </c>
      <c r="S72" s="256">
        <f t="shared" si="51"/>
        <v>0</v>
      </c>
      <c r="T72" s="254">
        <f t="shared" si="5"/>
        <v>30000</v>
      </c>
      <c r="U72" s="345">
        <f>SUM(U73:U80)</f>
        <v>0</v>
      </c>
      <c r="V72" s="287">
        <f t="shared" ref="V72:AE72" si="52">SUM(V73:V80)</f>
        <v>0</v>
      </c>
      <c r="W72" s="256">
        <f t="shared" si="52"/>
        <v>0</v>
      </c>
      <c r="X72" s="330">
        <f t="shared" si="52"/>
        <v>0</v>
      </c>
      <c r="Y72" s="257">
        <f t="shared" si="52"/>
        <v>0</v>
      </c>
      <c r="Z72" s="258">
        <f t="shared" si="52"/>
        <v>0</v>
      </c>
      <c r="AA72" s="258">
        <f t="shared" si="52"/>
        <v>0</v>
      </c>
      <c r="AB72" s="258">
        <f t="shared" si="52"/>
        <v>0</v>
      </c>
      <c r="AC72" s="258">
        <f t="shared" si="52"/>
        <v>30000</v>
      </c>
      <c r="AD72" s="258">
        <f t="shared" si="52"/>
        <v>0</v>
      </c>
      <c r="AE72" s="256">
        <f t="shared" si="52"/>
        <v>0</v>
      </c>
      <c r="AF72" s="254">
        <f t="shared" si="7"/>
        <v>30000</v>
      </c>
      <c r="AG72" s="345">
        <f>SUM(AG73:AG80)</f>
        <v>0</v>
      </c>
      <c r="AH72" s="287">
        <f t="shared" ref="AH72:AQ72" si="53">SUM(AH73:AH80)</f>
        <v>0</v>
      </c>
      <c r="AI72" s="256">
        <f t="shared" si="53"/>
        <v>0</v>
      </c>
      <c r="AJ72" s="330">
        <f t="shared" si="53"/>
        <v>0</v>
      </c>
      <c r="AK72" s="257">
        <f t="shared" si="53"/>
        <v>0</v>
      </c>
      <c r="AL72" s="258">
        <f t="shared" si="53"/>
        <v>0</v>
      </c>
      <c r="AM72" s="258">
        <f t="shared" si="53"/>
        <v>0</v>
      </c>
      <c r="AN72" s="258">
        <f t="shared" si="53"/>
        <v>0</v>
      </c>
      <c r="AO72" s="258">
        <f t="shared" si="53"/>
        <v>30000</v>
      </c>
      <c r="AP72" s="258">
        <f t="shared" si="53"/>
        <v>0</v>
      </c>
      <c r="AQ72" s="256">
        <f t="shared" si="53"/>
        <v>0</v>
      </c>
      <c r="AR72" s="260"/>
      <c r="AS72" s="260"/>
    </row>
    <row r="73" spans="1:45" s="202" customFormat="1" ht="14.25" x14ac:dyDescent="0.25">
      <c r="A73" s="434"/>
      <c r="B73" s="423"/>
      <c r="C73" s="423" t="s">
        <v>219</v>
      </c>
      <c r="D73" s="576" t="s">
        <v>220</v>
      </c>
      <c r="E73" s="576"/>
      <c r="F73" s="576"/>
      <c r="G73" s="577"/>
      <c r="H73" s="424">
        <f t="shared" si="3"/>
        <v>0</v>
      </c>
      <c r="I73" s="55"/>
      <c r="J73" s="336"/>
      <c r="K73" s="488"/>
      <c r="L73" s="487"/>
      <c r="M73" s="315"/>
      <c r="N73" s="56"/>
      <c r="O73" s="56"/>
      <c r="P73" s="56"/>
      <c r="Q73" s="354"/>
      <c r="R73" s="56"/>
      <c r="S73" s="57"/>
      <c r="T73" s="424">
        <f t="shared" si="5"/>
        <v>0</v>
      </c>
      <c r="U73" s="55"/>
      <c r="V73" s="336"/>
      <c r="W73" s="488"/>
      <c r="X73" s="487"/>
      <c r="Y73" s="315"/>
      <c r="Z73" s="56"/>
      <c r="AA73" s="56"/>
      <c r="AB73" s="56"/>
      <c r="AC73" s="354"/>
      <c r="AD73" s="56"/>
      <c r="AE73" s="57"/>
      <c r="AF73" s="424">
        <f t="shared" si="7"/>
        <v>0</v>
      </c>
      <c r="AG73" s="55"/>
      <c r="AH73" s="336"/>
      <c r="AI73" s="488"/>
      <c r="AJ73" s="487"/>
      <c r="AK73" s="315"/>
      <c r="AL73" s="56"/>
      <c r="AM73" s="56"/>
      <c r="AN73" s="56"/>
      <c r="AO73" s="354"/>
      <c r="AP73" s="56"/>
      <c r="AQ73" s="57"/>
      <c r="AR73" s="425"/>
      <c r="AS73" s="425"/>
    </row>
    <row r="74" spans="1:45" s="202" customFormat="1" ht="14.25" x14ac:dyDescent="0.25">
      <c r="A74" s="434"/>
      <c r="B74" s="423"/>
      <c r="C74" s="423" t="s">
        <v>221</v>
      </c>
      <c r="D74" s="576" t="s">
        <v>222</v>
      </c>
      <c r="E74" s="576"/>
      <c r="F74" s="576"/>
      <c r="G74" s="577"/>
      <c r="H74" s="424">
        <f t="shared" si="3"/>
        <v>0</v>
      </c>
      <c r="I74" s="55"/>
      <c r="J74" s="336"/>
      <c r="K74" s="488"/>
      <c r="L74" s="487"/>
      <c r="M74" s="315"/>
      <c r="N74" s="56"/>
      <c r="O74" s="56"/>
      <c r="P74" s="56"/>
      <c r="Q74" s="354"/>
      <c r="R74" s="56"/>
      <c r="S74" s="57"/>
      <c r="T74" s="424">
        <f t="shared" si="5"/>
        <v>0</v>
      </c>
      <c r="U74" s="55"/>
      <c r="V74" s="336"/>
      <c r="W74" s="488"/>
      <c r="X74" s="487"/>
      <c r="Y74" s="315"/>
      <c r="Z74" s="56"/>
      <c r="AA74" s="56"/>
      <c r="AB74" s="56"/>
      <c r="AC74" s="354"/>
      <c r="AD74" s="56"/>
      <c r="AE74" s="57"/>
      <c r="AF74" s="424">
        <f t="shared" si="7"/>
        <v>30000</v>
      </c>
      <c r="AG74" s="55"/>
      <c r="AH74" s="336"/>
      <c r="AI74" s="488"/>
      <c r="AJ74" s="487"/>
      <c r="AK74" s="315"/>
      <c r="AL74" s="56"/>
      <c r="AM74" s="56"/>
      <c r="AN74" s="56"/>
      <c r="AO74" s="354">
        <v>30000</v>
      </c>
      <c r="AP74" s="56"/>
      <c r="AQ74" s="57"/>
      <c r="AR74" s="425"/>
      <c r="AS74" s="425"/>
    </row>
    <row r="75" spans="1:45" s="202" customFormat="1" ht="14.25" x14ac:dyDescent="0.25">
      <c r="A75" s="434"/>
      <c r="B75" s="423"/>
      <c r="C75" s="423" t="s">
        <v>223</v>
      </c>
      <c r="D75" s="576" t="s">
        <v>224</v>
      </c>
      <c r="E75" s="576"/>
      <c r="F75" s="576"/>
      <c r="G75" s="577"/>
      <c r="H75" s="424">
        <f t="shared" ref="H75:H101" si="54">SUM(I75:S75)</f>
        <v>30000</v>
      </c>
      <c r="I75" s="55"/>
      <c r="J75" s="336"/>
      <c r="K75" s="488"/>
      <c r="L75" s="487"/>
      <c r="M75" s="315"/>
      <c r="N75" s="56"/>
      <c r="O75" s="56"/>
      <c r="P75" s="56"/>
      <c r="Q75" s="354">
        <v>30000</v>
      </c>
      <c r="R75" s="56"/>
      <c r="S75" s="57"/>
      <c r="T75" s="424">
        <f t="shared" ref="T75:T101" si="55">SUM(U75:AE75)</f>
        <v>30000</v>
      </c>
      <c r="U75" s="55"/>
      <c r="V75" s="336"/>
      <c r="W75" s="488"/>
      <c r="X75" s="487"/>
      <c r="Y75" s="315"/>
      <c r="Z75" s="56"/>
      <c r="AA75" s="56"/>
      <c r="AB75" s="56"/>
      <c r="AC75" s="354">
        <v>30000</v>
      </c>
      <c r="AD75" s="56"/>
      <c r="AE75" s="57"/>
      <c r="AF75" s="424">
        <f t="shared" ref="AF75:AF101" si="56">SUM(AG75:AQ75)</f>
        <v>0</v>
      </c>
      <c r="AG75" s="55"/>
      <c r="AH75" s="336"/>
      <c r="AI75" s="488"/>
      <c r="AJ75" s="487"/>
      <c r="AK75" s="315"/>
      <c r="AL75" s="56"/>
      <c r="AM75" s="56"/>
      <c r="AN75" s="56"/>
      <c r="AO75" s="354"/>
      <c r="AP75" s="56"/>
      <c r="AQ75" s="57"/>
      <c r="AR75" s="425"/>
      <c r="AS75" s="425"/>
    </row>
    <row r="76" spans="1:45" s="202" customFormat="1" ht="24" customHeight="1" x14ac:dyDescent="0.25">
      <c r="A76" s="434"/>
      <c r="B76" s="423"/>
      <c r="C76" s="423" t="s">
        <v>225</v>
      </c>
      <c r="D76" s="576" t="s">
        <v>226</v>
      </c>
      <c r="E76" s="576"/>
      <c r="F76" s="576"/>
      <c r="G76" s="577"/>
      <c r="H76" s="424">
        <f t="shared" si="54"/>
        <v>0</v>
      </c>
      <c r="I76" s="55"/>
      <c r="J76" s="336"/>
      <c r="K76" s="488"/>
      <c r="L76" s="487"/>
      <c r="M76" s="315"/>
      <c r="N76" s="56"/>
      <c r="O76" s="56"/>
      <c r="P76" s="56"/>
      <c r="Q76" s="354"/>
      <c r="R76" s="56"/>
      <c r="S76" s="57"/>
      <c r="T76" s="424">
        <f t="shared" si="55"/>
        <v>0</v>
      </c>
      <c r="U76" s="55"/>
      <c r="V76" s="336"/>
      <c r="W76" s="488"/>
      <c r="X76" s="487"/>
      <c r="Y76" s="315"/>
      <c r="Z76" s="56"/>
      <c r="AA76" s="56"/>
      <c r="AB76" s="56"/>
      <c r="AC76" s="354"/>
      <c r="AD76" s="56"/>
      <c r="AE76" s="57"/>
      <c r="AF76" s="424">
        <f t="shared" si="56"/>
        <v>0</v>
      </c>
      <c r="AG76" s="55"/>
      <c r="AH76" s="336"/>
      <c r="AI76" s="488"/>
      <c r="AJ76" s="487"/>
      <c r="AK76" s="315"/>
      <c r="AL76" s="56"/>
      <c r="AM76" s="56"/>
      <c r="AN76" s="56"/>
      <c r="AO76" s="354"/>
      <c r="AP76" s="56"/>
      <c r="AQ76" s="57"/>
      <c r="AR76" s="425"/>
      <c r="AS76" s="425"/>
    </row>
    <row r="77" spans="1:45" s="202" customFormat="1" ht="14.25" x14ac:dyDescent="0.25">
      <c r="A77" s="434"/>
      <c r="B77" s="423"/>
      <c r="C77" s="423" t="s">
        <v>227</v>
      </c>
      <c r="D77" s="576" t="s">
        <v>228</v>
      </c>
      <c r="E77" s="576"/>
      <c r="F77" s="576"/>
      <c r="G77" s="577"/>
      <c r="H77" s="424">
        <f t="shared" si="54"/>
        <v>0</v>
      </c>
      <c r="I77" s="55"/>
      <c r="J77" s="336"/>
      <c r="K77" s="488"/>
      <c r="L77" s="487"/>
      <c r="M77" s="315"/>
      <c r="N77" s="56"/>
      <c r="O77" s="56"/>
      <c r="P77" s="56"/>
      <c r="Q77" s="354"/>
      <c r="R77" s="56"/>
      <c r="S77" s="57"/>
      <c r="T77" s="424">
        <f t="shared" si="55"/>
        <v>0</v>
      </c>
      <c r="U77" s="55"/>
      <c r="V77" s="336"/>
      <c r="W77" s="488"/>
      <c r="X77" s="487"/>
      <c r="Y77" s="315"/>
      <c r="Z77" s="56"/>
      <c r="AA77" s="56"/>
      <c r="AB77" s="56"/>
      <c r="AC77" s="354"/>
      <c r="AD77" s="56"/>
      <c r="AE77" s="57"/>
      <c r="AF77" s="424">
        <f t="shared" si="56"/>
        <v>0</v>
      </c>
      <c r="AG77" s="55"/>
      <c r="AH77" s="336"/>
      <c r="AI77" s="488"/>
      <c r="AJ77" s="487"/>
      <c r="AK77" s="315"/>
      <c r="AL77" s="56"/>
      <c r="AM77" s="56"/>
      <c r="AN77" s="56"/>
      <c r="AO77" s="354"/>
      <c r="AP77" s="56"/>
      <c r="AQ77" s="57"/>
      <c r="AR77" s="425"/>
      <c r="AS77" s="425"/>
    </row>
    <row r="78" spans="1:45" s="202" customFormat="1" ht="14.25" x14ac:dyDescent="0.25">
      <c r="A78" s="434"/>
      <c r="B78" s="423"/>
      <c r="C78" s="423" t="s">
        <v>229</v>
      </c>
      <c r="D78" s="576" t="s">
        <v>230</v>
      </c>
      <c r="E78" s="576"/>
      <c r="F78" s="576"/>
      <c r="G78" s="577"/>
      <c r="H78" s="424">
        <f t="shared" si="54"/>
        <v>0</v>
      </c>
      <c r="I78" s="55"/>
      <c r="J78" s="336"/>
      <c r="K78" s="488"/>
      <c r="L78" s="487"/>
      <c r="M78" s="315"/>
      <c r="N78" s="56"/>
      <c r="O78" s="56"/>
      <c r="P78" s="56"/>
      <c r="Q78" s="354"/>
      <c r="R78" s="56"/>
      <c r="S78" s="57"/>
      <c r="T78" s="424">
        <f t="shared" si="55"/>
        <v>0</v>
      </c>
      <c r="U78" s="55"/>
      <c r="V78" s="336"/>
      <c r="W78" s="488"/>
      <c r="X78" s="487"/>
      <c r="Y78" s="315"/>
      <c r="Z78" s="56"/>
      <c r="AA78" s="56"/>
      <c r="AB78" s="56"/>
      <c r="AC78" s="354"/>
      <c r="AD78" s="56"/>
      <c r="AE78" s="57"/>
      <c r="AF78" s="424">
        <f t="shared" si="56"/>
        <v>0</v>
      </c>
      <c r="AG78" s="55"/>
      <c r="AH78" s="336"/>
      <c r="AI78" s="488"/>
      <c r="AJ78" s="487"/>
      <c r="AK78" s="315"/>
      <c r="AL78" s="56"/>
      <c r="AM78" s="56"/>
      <c r="AN78" s="56"/>
      <c r="AO78" s="354"/>
      <c r="AP78" s="56"/>
      <c r="AQ78" s="57"/>
      <c r="AR78" s="425"/>
      <c r="AS78" s="425"/>
    </row>
    <row r="79" spans="1:45" s="202" customFormat="1" ht="14.25" x14ac:dyDescent="0.25">
      <c r="A79" s="434"/>
      <c r="B79" s="423"/>
      <c r="C79" s="423" t="s">
        <v>231</v>
      </c>
      <c r="D79" s="576" t="s">
        <v>232</v>
      </c>
      <c r="E79" s="576"/>
      <c r="F79" s="576"/>
      <c r="G79" s="577"/>
      <c r="H79" s="424">
        <f t="shared" si="54"/>
        <v>0</v>
      </c>
      <c r="I79" s="55"/>
      <c r="J79" s="336"/>
      <c r="K79" s="488"/>
      <c r="L79" s="487"/>
      <c r="M79" s="315"/>
      <c r="N79" s="56"/>
      <c r="O79" s="56"/>
      <c r="P79" s="56"/>
      <c r="Q79" s="354"/>
      <c r="R79" s="56"/>
      <c r="S79" s="57"/>
      <c r="T79" s="424">
        <f t="shared" si="55"/>
        <v>0</v>
      </c>
      <c r="U79" s="55"/>
      <c r="V79" s="336"/>
      <c r="W79" s="488"/>
      <c r="X79" s="487"/>
      <c r="Y79" s="315"/>
      <c r="Z79" s="56"/>
      <c r="AA79" s="56"/>
      <c r="AB79" s="56"/>
      <c r="AC79" s="354"/>
      <c r="AD79" s="56"/>
      <c r="AE79" s="57"/>
      <c r="AF79" s="424">
        <f t="shared" si="56"/>
        <v>0</v>
      </c>
      <c r="AG79" s="55"/>
      <c r="AH79" s="336"/>
      <c r="AI79" s="488"/>
      <c r="AJ79" s="487"/>
      <c r="AK79" s="315"/>
      <c r="AL79" s="56"/>
      <c r="AM79" s="56"/>
      <c r="AN79" s="56"/>
      <c r="AO79" s="354"/>
      <c r="AP79" s="56"/>
      <c r="AQ79" s="57"/>
      <c r="AR79" s="425"/>
      <c r="AS79" s="425"/>
    </row>
    <row r="80" spans="1:45" s="202" customFormat="1" ht="24" customHeight="1" x14ac:dyDescent="0.25">
      <c r="A80" s="434"/>
      <c r="B80" s="423"/>
      <c r="C80" s="423" t="s">
        <v>233</v>
      </c>
      <c r="D80" s="576" t="s">
        <v>234</v>
      </c>
      <c r="E80" s="576"/>
      <c r="F80" s="576"/>
      <c r="G80" s="577"/>
      <c r="H80" s="424">
        <f t="shared" si="54"/>
        <v>0</v>
      </c>
      <c r="I80" s="55"/>
      <c r="J80" s="336"/>
      <c r="K80" s="488"/>
      <c r="L80" s="487"/>
      <c r="M80" s="315"/>
      <c r="N80" s="56"/>
      <c r="O80" s="56"/>
      <c r="P80" s="56"/>
      <c r="Q80" s="354"/>
      <c r="R80" s="56"/>
      <c r="S80" s="57"/>
      <c r="T80" s="424">
        <f t="shared" si="55"/>
        <v>0</v>
      </c>
      <c r="U80" s="55"/>
      <c r="V80" s="336"/>
      <c r="W80" s="488"/>
      <c r="X80" s="487"/>
      <c r="Y80" s="315"/>
      <c r="Z80" s="56"/>
      <c r="AA80" s="56"/>
      <c r="AB80" s="56"/>
      <c r="AC80" s="354"/>
      <c r="AD80" s="56"/>
      <c r="AE80" s="57"/>
      <c r="AF80" s="424">
        <f t="shared" si="56"/>
        <v>0</v>
      </c>
      <c r="AG80" s="55"/>
      <c r="AH80" s="336"/>
      <c r="AI80" s="488"/>
      <c r="AJ80" s="487"/>
      <c r="AK80" s="315"/>
      <c r="AL80" s="56"/>
      <c r="AM80" s="56"/>
      <c r="AN80" s="56"/>
      <c r="AO80" s="354"/>
      <c r="AP80" s="56"/>
      <c r="AQ80" s="57"/>
      <c r="AR80" s="425"/>
      <c r="AS80" s="425"/>
    </row>
    <row r="81" spans="1:45" s="195" customFormat="1" ht="28.15" customHeight="1" x14ac:dyDescent="0.25">
      <c r="A81" s="558">
        <v>67</v>
      </c>
      <c r="B81" s="559"/>
      <c r="C81" s="475"/>
      <c r="D81" s="556" t="s">
        <v>59</v>
      </c>
      <c r="E81" s="556"/>
      <c r="F81" s="556"/>
      <c r="G81" s="557"/>
      <c r="H81" s="254">
        <f t="shared" si="54"/>
        <v>2220400</v>
      </c>
      <c r="I81" s="345">
        <f>I82</f>
        <v>670000</v>
      </c>
      <c r="J81" s="287">
        <f t="shared" ref="J81:S81" si="57">J82</f>
        <v>1550400</v>
      </c>
      <c r="K81" s="256">
        <f t="shared" si="57"/>
        <v>0</v>
      </c>
      <c r="L81" s="330">
        <f t="shared" si="57"/>
        <v>0</v>
      </c>
      <c r="M81" s="257">
        <f t="shared" si="57"/>
        <v>0</v>
      </c>
      <c r="N81" s="258">
        <f t="shared" si="57"/>
        <v>0</v>
      </c>
      <c r="O81" s="258">
        <f t="shared" si="57"/>
        <v>0</v>
      </c>
      <c r="P81" s="258">
        <f t="shared" si="57"/>
        <v>0</v>
      </c>
      <c r="Q81" s="258">
        <f t="shared" si="57"/>
        <v>0</v>
      </c>
      <c r="R81" s="258">
        <f t="shared" si="57"/>
        <v>0</v>
      </c>
      <c r="S81" s="256">
        <f t="shared" si="57"/>
        <v>0</v>
      </c>
      <c r="T81" s="254">
        <f t="shared" si="55"/>
        <v>2220400</v>
      </c>
      <c r="U81" s="345">
        <f>U82</f>
        <v>670000</v>
      </c>
      <c r="V81" s="287">
        <f t="shared" ref="V81:AE81" si="58">V82</f>
        <v>1550400</v>
      </c>
      <c r="W81" s="256">
        <f t="shared" si="58"/>
        <v>0</v>
      </c>
      <c r="X81" s="330">
        <f t="shared" si="58"/>
        <v>0</v>
      </c>
      <c r="Y81" s="257">
        <f t="shared" si="58"/>
        <v>0</v>
      </c>
      <c r="Z81" s="258">
        <f t="shared" si="58"/>
        <v>0</v>
      </c>
      <c r="AA81" s="258">
        <f t="shared" si="58"/>
        <v>0</v>
      </c>
      <c r="AB81" s="258">
        <f t="shared" si="58"/>
        <v>0</v>
      </c>
      <c r="AC81" s="258">
        <f t="shared" si="58"/>
        <v>0</v>
      </c>
      <c r="AD81" s="258">
        <f t="shared" si="58"/>
        <v>0</v>
      </c>
      <c r="AE81" s="256">
        <f t="shared" si="58"/>
        <v>0</v>
      </c>
      <c r="AF81" s="254">
        <f t="shared" si="56"/>
        <v>2220400</v>
      </c>
      <c r="AG81" s="345">
        <f>AG82</f>
        <v>670000</v>
      </c>
      <c r="AH81" s="287">
        <f t="shared" ref="AH81:AQ81" si="59">AH82</f>
        <v>1550400</v>
      </c>
      <c r="AI81" s="256">
        <f t="shared" si="59"/>
        <v>0</v>
      </c>
      <c r="AJ81" s="330">
        <f t="shared" si="59"/>
        <v>0</v>
      </c>
      <c r="AK81" s="257">
        <f t="shared" si="59"/>
        <v>0</v>
      </c>
      <c r="AL81" s="258">
        <f t="shared" si="59"/>
        <v>0</v>
      </c>
      <c r="AM81" s="258">
        <f t="shared" si="59"/>
        <v>0</v>
      </c>
      <c r="AN81" s="258">
        <f t="shared" si="59"/>
        <v>0</v>
      </c>
      <c r="AO81" s="258">
        <f t="shared" si="59"/>
        <v>0</v>
      </c>
      <c r="AP81" s="258">
        <f t="shared" si="59"/>
        <v>0</v>
      </c>
      <c r="AQ81" s="256">
        <f t="shared" si="59"/>
        <v>0</v>
      </c>
      <c r="AR81" s="260"/>
      <c r="AS81" s="260"/>
    </row>
    <row r="82" spans="1:45" s="195" customFormat="1" ht="43.9" customHeight="1" x14ac:dyDescent="0.25">
      <c r="A82" s="558">
        <v>671</v>
      </c>
      <c r="B82" s="559"/>
      <c r="C82" s="559"/>
      <c r="D82" s="556" t="s">
        <v>60</v>
      </c>
      <c r="E82" s="556"/>
      <c r="F82" s="556"/>
      <c r="G82" s="557"/>
      <c r="H82" s="254">
        <f t="shared" si="54"/>
        <v>2220400</v>
      </c>
      <c r="I82" s="345">
        <v>670000</v>
      </c>
      <c r="J82" s="287">
        <v>1550400</v>
      </c>
      <c r="K82" s="256">
        <f t="shared" ref="K82:S82" si="60">SUM(K83:K85)</f>
        <v>0</v>
      </c>
      <c r="L82" s="330">
        <f t="shared" si="60"/>
        <v>0</v>
      </c>
      <c r="M82" s="257">
        <f t="shared" si="60"/>
        <v>0</v>
      </c>
      <c r="N82" s="258">
        <f t="shared" si="60"/>
        <v>0</v>
      </c>
      <c r="O82" s="258">
        <f t="shared" si="60"/>
        <v>0</v>
      </c>
      <c r="P82" s="258">
        <f t="shared" si="60"/>
        <v>0</v>
      </c>
      <c r="Q82" s="258">
        <f t="shared" si="60"/>
        <v>0</v>
      </c>
      <c r="R82" s="258">
        <f t="shared" si="60"/>
        <v>0</v>
      </c>
      <c r="S82" s="256">
        <f t="shared" si="60"/>
        <v>0</v>
      </c>
      <c r="T82" s="254">
        <f t="shared" si="55"/>
        <v>2220400</v>
      </c>
      <c r="U82" s="345">
        <f>SUM(U83:U85)</f>
        <v>670000</v>
      </c>
      <c r="V82" s="287">
        <f t="shared" ref="V82:AE82" si="61">SUM(V83:V85)</f>
        <v>1550400</v>
      </c>
      <c r="W82" s="256">
        <f t="shared" si="61"/>
        <v>0</v>
      </c>
      <c r="X82" s="330">
        <f t="shared" si="61"/>
        <v>0</v>
      </c>
      <c r="Y82" s="257">
        <f t="shared" si="61"/>
        <v>0</v>
      </c>
      <c r="Z82" s="258">
        <f t="shared" si="61"/>
        <v>0</v>
      </c>
      <c r="AA82" s="258">
        <f t="shared" si="61"/>
        <v>0</v>
      </c>
      <c r="AB82" s="258">
        <f t="shared" si="61"/>
        <v>0</v>
      </c>
      <c r="AC82" s="258">
        <f t="shared" si="61"/>
        <v>0</v>
      </c>
      <c r="AD82" s="258">
        <f t="shared" si="61"/>
        <v>0</v>
      </c>
      <c r="AE82" s="256">
        <f t="shared" si="61"/>
        <v>0</v>
      </c>
      <c r="AF82" s="254">
        <f t="shared" si="56"/>
        <v>2220400</v>
      </c>
      <c r="AG82" s="345">
        <f>SUM(AG83:AG85)</f>
        <v>670000</v>
      </c>
      <c r="AH82" s="287">
        <f t="shared" ref="AH82:AQ82" si="62">SUM(AH83:AH85)</f>
        <v>1550400</v>
      </c>
      <c r="AI82" s="256">
        <f t="shared" si="62"/>
        <v>0</v>
      </c>
      <c r="AJ82" s="330">
        <f t="shared" si="62"/>
        <v>0</v>
      </c>
      <c r="AK82" s="257">
        <f t="shared" si="62"/>
        <v>0</v>
      </c>
      <c r="AL82" s="258">
        <f t="shared" si="62"/>
        <v>0</v>
      </c>
      <c r="AM82" s="258">
        <f t="shared" si="62"/>
        <v>0</v>
      </c>
      <c r="AN82" s="258">
        <f t="shared" si="62"/>
        <v>0</v>
      </c>
      <c r="AO82" s="258">
        <f t="shared" si="62"/>
        <v>0</v>
      </c>
      <c r="AP82" s="258">
        <f t="shared" si="62"/>
        <v>0</v>
      </c>
      <c r="AQ82" s="256">
        <f t="shared" si="62"/>
        <v>0</v>
      </c>
      <c r="AR82" s="260"/>
      <c r="AS82" s="260"/>
    </row>
    <row r="83" spans="1:45" s="202" customFormat="1" ht="29.45" customHeight="1" x14ac:dyDescent="0.25">
      <c r="A83" s="434"/>
      <c r="B83" s="423"/>
      <c r="C83" s="423">
        <v>67111</v>
      </c>
      <c r="D83" s="576" t="s">
        <v>235</v>
      </c>
      <c r="E83" s="576"/>
      <c r="F83" s="576"/>
      <c r="G83" s="577"/>
      <c r="H83" s="424">
        <f t="shared" si="54"/>
        <v>2220400</v>
      </c>
      <c r="I83" s="350">
        <v>670000</v>
      </c>
      <c r="J83" s="351">
        <v>1550400</v>
      </c>
      <c r="K83" s="488"/>
      <c r="L83" s="487"/>
      <c r="M83" s="315"/>
      <c r="N83" s="56"/>
      <c r="O83" s="56"/>
      <c r="P83" s="56"/>
      <c r="Q83" s="56"/>
      <c r="R83" s="56"/>
      <c r="S83" s="57"/>
      <c r="T83" s="424">
        <f t="shared" si="55"/>
        <v>2220400</v>
      </c>
      <c r="U83" s="350">
        <v>670000</v>
      </c>
      <c r="V83" s="351">
        <v>1550400</v>
      </c>
      <c r="W83" s="488"/>
      <c r="X83" s="487"/>
      <c r="Y83" s="315"/>
      <c r="Z83" s="56"/>
      <c r="AA83" s="56"/>
      <c r="AB83" s="56"/>
      <c r="AC83" s="56"/>
      <c r="AD83" s="56"/>
      <c r="AE83" s="57"/>
      <c r="AF83" s="424">
        <f t="shared" si="56"/>
        <v>2220400</v>
      </c>
      <c r="AG83" s="350">
        <v>670000</v>
      </c>
      <c r="AH83" s="351">
        <v>1550400</v>
      </c>
      <c r="AI83" s="488"/>
      <c r="AJ83" s="487"/>
      <c r="AK83" s="315"/>
      <c r="AL83" s="56"/>
      <c r="AM83" s="56"/>
      <c r="AN83" s="56"/>
      <c r="AO83" s="56"/>
      <c r="AP83" s="56"/>
      <c r="AQ83" s="57"/>
      <c r="AR83" s="425"/>
      <c r="AS83" s="425"/>
    </row>
    <row r="84" spans="1:45" s="202" customFormat="1" ht="40.9" customHeight="1" x14ac:dyDescent="0.25">
      <c r="A84" s="434"/>
      <c r="B84" s="423"/>
      <c r="C84" s="423">
        <v>67121</v>
      </c>
      <c r="D84" s="576" t="s">
        <v>236</v>
      </c>
      <c r="E84" s="576"/>
      <c r="F84" s="576"/>
      <c r="G84" s="577"/>
      <c r="H84" s="424">
        <f t="shared" si="54"/>
        <v>0</v>
      </c>
      <c r="I84" s="350"/>
      <c r="J84" s="351"/>
      <c r="K84" s="488"/>
      <c r="L84" s="487"/>
      <c r="M84" s="315"/>
      <c r="N84" s="56"/>
      <c r="O84" s="56"/>
      <c r="P84" s="56"/>
      <c r="Q84" s="56"/>
      <c r="R84" s="56"/>
      <c r="S84" s="57"/>
      <c r="T84" s="424">
        <f t="shared" si="55"/>
        <v>0</v>
      </c>
      <c r="U84" s="350"/>
      <c r="V84" s="351"/>
      <c r="W84" s="488"/>
      <c r="X84" s="487"/>
      <c r="Y84" s="315"/>
      <c r="Z84" s="56"/>
      <c r="AA84" s="56"/>
      <c r="AB84" s="56"/>
      <c r="AC84" s="56"/>
      <c r="AD84" s="56"/>
      <c r="AE84" s="57"/>
      <c r="AF84" s="424">
        <f t="shared" si="56"/>
        <v>0</v>
      </c>
      <c r="AG84" s="350"/>
      <c r="AH84" s="351"/>
      <c r="AI84" s="488"/>
      <c r="AJ84" s="487"/>
      <c r="AK84" s="315"/>
      <c r="AL84" s="56"/>
      <c r="AM84" s="56"/>
      <c r="AN84" s="56"/>
      <c r="AO84" s="56"/>
      <c r="AP84" s="56"/>
      <c r="AQ84" s="57"/>
      <c r="AR84" s="425"/>
      <c r="AS84" s="425"/>
    </row>
    <row r="85" spans="1:45" s="202" customFormat="1" ht="40.9" customHeight="1" x14ac:dyDescent="0.25">
      <c r="A85" s="434"/>
      <c r="B85" s="423"/>
      <c r="C85" s="423">
        <v>67141</v>
      </c>
      <c r="D85" s="576" t="s">
        <v>237</v>
      </c>
      <c r="E85" s="576"/>
      <c r="F85" s="576"/>
      <c r="G85" s="577"/>
      <c r="H85" s="424">
        <f t="shared" si="54"/>
        <v>0</v>
      </c>
      <c r="I85" s="350"/>
      <c r="J85" s="351"/>
      <c r="K85" s="488"/>
      <c r="L85" s="487"/>
      <c r="M85" s="315"/>
      <c r="N85" s="56"/>
      <c r="O85" s="56"/>
      <c r="P85" s="56"/>
      <c r="Q85" s="56"/>
      <c r="R85" s="56"/>
      <c r="S85" s="57"/>
      <c r="T85" s="424">
        <f t="shared" si="55"/>
        <v>0</v>
      </c>
      <c r="U85" s="350"/>
      <c r="V85" s="351"/>
      <c r="W85" s="488"/>
      <c r="X85" s="487"/>
      <c r="Y85" s="315"/>
      <c r="Z85" s="56"/>
      <c r="AA85" s="56"/>
      <c r="AB85" s="56"/>
      <c r="AC85" s="56"/>
      <c r="AD85" s="56"/>
      <c r="AE85" s="57"/>
      <c r="AF85" s="424">
        <f t="shared" si="56"/>
        <v>0</v>
      </c>
      <c r="AG85" s="350"/>
      <c r="AH85" s="351"/>
      <c r="AI85" s="488"/>
      <c r="AJ85" s="487"/>
      <c r="AK85" s="315"/>
      <c r="AL85" s="56"/>
      <c r="AM85" s="56"/>
      <c r="AN85" s="56"/>
      <c r="AO85" s="56"/>
      <c r="AP85" s="56"/>
      <c r="AQ85" s="57"/>
      <c r="AR85" s="425"/>
      <c r="AS85" s="425"/>
    </row>
    <row r="86" spans="1:45" s="195" customFormat="1" ht="15" x14ac:dyDescent="0.25">
      <c r="A86" s="558">
        <v>68</v>
      </c>
      <c r="B86" s="559"/>
      <c r="C86" s="475"/>
      <c r="D86" s="556" t="s">
        <v>157</v>
      </c>
      <c r="E86" s="556"/>
      <c r="F86" s="556"/>
      <c r="G86" s="557"/>
      <c r="H86" s="254">
        <f t="shared" si="54"/>
        <v>0</v>
      </c>
      <c r="I86" s="345">
        <f>I87+I89</f>
        <v>0</v>
      </c>
      <c r="J86" s="287">
        <f t="shared" ref="J86:S86" si="63">J87+J89</f>
        <v>0</v>
      </c>
      <c r="K86" s="256">
        <f t="shared" si="63"/>
        <v>0</v>
      </c>
      <c r="L86" s="330">
        <f t="shared" si="63"/>
        <v>0</v>
      </c>
      <c r="M86" s="257">
        <f t="shared" si="63"/>
        <v>0</v>
      </c>
      <c r="N86" s="258">
        <f t="shared" si="63"/>
        <v>0</v>
      </c>
      <c r="O86" s="258">
        <f t="shared" si="63"/>
        <v>0</v>
      </c>
      <c r="P86" s="258">
        <f t="shared" si="63"/>
        <v>0</v>
      </c>
      <c r="Q86" s="258">
        <f t="shared" si="63"/>
        <v>0</v>
      </c>
      <c r="R86" s="258">
        <f t="shared" si="63"/>
        <v>0</v>
      </c>
      <c r="S86" s="256">
        <f t="shared" si="63"/>
        <v>0</v>
      </c>
      <c r="T86" s="254">
        <f t="shared" si="55"/>
        <v>0</v>
      </c>
      <c r="U86" s="345">
        <f>U87+U89</f>
        <v>0</v>
      </c>
      <c r="V86" s="287">
        <f t="shared" ref="V86:AE86" si="64">V87+V89</f>
        <v>0</v>
      </c>
      <c r="W86" s="256">
        <f t="shared" si="64"/>
        <v>0</v>
      </c>
      <c r="X86" s="330">
        <f t="shared" si="64"/>
        <v>0</v>
      </c>
      <c r="Y86" s="257">
        <f t="shared" si="64"/>
        <v>0</v>
      </c>
      <c r="Z86" s="258">
        <f t="shared" si="64"/>
        <v>0</v>
      </c>
      <c r="AA86" s="258">
        <f t="shared" si="64"/>
        <v>0</v>
      </c>
      <c r="AB86" s="258">
        <f t="shared" si="64"/>
        <v>0</v>
      </c>
      <c r="AC86" s="258">
        <f t="shared" si="64"/>
        <v>0</v>
      </c>
      <c r="AD86" s="258">
        <f t="shared" si="64"/>
        <v>0</v>
      </c>
      <c r="AE86" s="256">
        <f t="shared" si="64"/>
        <v>0</v>
      </c>
      <c r="AF86" s="254">
        <f t="shared" si="56"/>
        <v>0</v>
      </c>
      <c r="AG86" s="345">
        <f>AG87+AG89</f>
        <v>0</v>
      </c>
      <c r="AH86" s="287">
        <f t="shared" ref="AH86:AQ86" si="65">AH87+AH89</f>
        <v>0</v>
      </c>
      <c r="AI86" s="256">
        <f t="shared" si="65"/>
        <v>0</v>
      </c>
      <c r="AJ86" s="330">
        <f t="shared" si="65"/>
        <v>0</v>
      </c>
      <c r="AK86" s="257">
        <f t="shared" si="65"/>
        <v>0</v>
      </c>
      <c r="AL86" s="258">
        <f t="shared" si="65"/>
        <v>0</v>
      </c>
      <c r="AM86" s="258">
        <f t="shared" si="65"/>
        <v>0</v>
      </c>
      <c r="AN86" s="258">
        <f t="shared" si="65"/>
        <v>0</v>
      </c>
      <c r="AO86" s="258">
        <f t="shared" si="65"/>
        <v>0</v>
      </c>
      <c r="AP86" s="258">
        <f t="shared" si="65"/>
        <v>0</v>
      </c>
      <c r="AQ86" s="256">
        <f t="shared" si="65"/>
        <v>0</v>
      </c>
      <c r="AR86" s="260"/>
      <c r="AS86" s="260"/>
    </row>
    <row r="87" spans="1:45" s="195" customFormat="1" ht="15" x14ac:dyDescent="0.25">
      <c r="A87" s="558">
        <v>681</v>
      </c>
      <c r="B87" s="559"/>
      <c r="C87" s="559"/>
      <c r="D87" s="556" t="s">
        <v>238</v>
      </c>
      <c r="E87" s="556"/>
      <c r="F87" s="556"/>
      <c r="G87" s="557"/>
      <c r="H87" s="254">
        <f t="shared" si="54"/>
        <v>0</v>
      </c>
      <c r="I87" s="345">
        <f>I88</f>
        <v>0</v>
      </c>
      <c r="J87" s="287">
        <f t="shared" ref="J87:S87" si="66">J88</f>
        <v>0</v>
      </c>
      <c r="K87" s="256">
        <f t="shared" si="66"/>
        <v>0</v>
      </c>
      <c r="L87" s="330">
        <f t="shared" si="66"/>
        <v>0</v>
      </c>
      <c r="M87" s="257">
        <f>M88</f>
        <v>0</v>
      </c>
      <c r="N87" s="258">
        <f>N88</f>
        <v>0</v>
      </c>
      <c r="O87" s="258">
        <f t="shared" si="66"/>
        <v>0</v>
      </c>
      <c r="P87" s="258">
        <f t="shared" si="66"/>
        <v>0</v>
      </c>
      <c r="Q87" s="258">
        <f t="shared" si="66"/>
        <v>0</v>
      </c>
      <c r="R87" s="258">
        <f t="shared" si="66"/>
        <v>0</v>
      </c>
      <c r="S87" s="256">
        <f t="shared" si="66"/>
        <v>0</v>
      </c>
      <c r="T87" s="254">
        <f t="shared" si="55"/>
        <v>0</v>
      </c>
      <c r="U87" s="345">
        <f>U88</f>
        <v>0</v>
      </c>
      <c r="V87" s="287">
        <f t="shared" ref="V87:AE87" si="67">V88</f>
        <v>0</v>
      </c>
      <c r="W87" s="256">
        <f t="shared" si="67"/>
        <v>0</v>
      </c>
      <c r="X87" s="330">
        <f t="shared" si="67"/>
        <v>0</v>
      </c>
      <c r="Y87" s="257">
        <f>Y88</f>
        <v>0</v>
      </c>
      <c r="Z87" s="258">
        <f>Z88</f>
        <v>0</v>
      </c>
      <c r="AA87" s="258">
        <f t="shared" si="67"/>
        <v>0</v>
      </c>
      <c r="AB87" s="258">
        <f t="shared" si="67"/>
        <v>0</v>
      </c>
      <c r="AC87" s="258">
        <f t="shared" si="67"/>
        <v>0</v>
      </c>
      <c r="AD87" s="258">
        <f t="shared" si="67"/>
        <v>0</v>
      </c>
      <c r="AE87" s="256">
        <f t="shared" si="67"/>
        <v>0</v>
      </c>
      <c r="AF87" s="254">
        <f t="shared" si="56"/>
        <v>0</v>
      </c>
      <c r="AG87" s="345">
        <f>AG88</f>
        <v>0</v>
      </c>
      <c r="AH87" s="287">
        <f t="shared" ref="AH87:AQ87" si="68">AH88</f>
        <v>0</v>
      </c>
      <c r="AI87" s="256">
        <f t="shared" si="68"/>
        <v>0</v>
      </c>
      <c r="AJ87" s="330">
        <f t="shared" si="68"/>
        <v>0</v>
      </c>
      <c r="AK87" s="257">
        <f>AK88</f>
        <v>0</v>
      </c>
      <c r="AL87" s="258">
        <f>AL88</f>
        <v>0</v>
      </c>
      <c r="AM87" s="258">
        <f t="shared" si="68"/>
        <v>0</v>
      </c>
      <c r="AN87" s="258">
        <f t="shared" si="68"/>
        <v>0</v>
      </c>
      <c r="AO87" s="258">
        <f t="shared" si="68"/>
        <v>0</v>
      </c>
      <c r="AP87" s="258">
        <f t="shared" si="68"/>
        <v>0</v>
      </c>
      <c r="AQ87" s="256">
        <f t="shared" si="68"/>
        <v>0</v>
      </c>
      <c r="AR87" s="260"/>
      <c r="AS87" s="260"/>
    </row>
    <row r="88" spans="1:45" s="202" customFormat="1" ht="14.25" x14ac:dyDescent="0.25">
      <c r="A88" s="434"/>
      <c r="B88" s="423"/>
      <c r="C88" s="423">
        <v>68191</v>
      </c>
      <c r="D88" s="576" t="s">
        <v>239</v>
      </c>
      <c r="E88" s="576"/>
      <c r="F88" s="576"/>
      <c r="G88" s="577"/>
      <c r="H88" s="424">
        <f t="shared" si="54"/>
        <v>0</v>
      </c>
      <c r="I88" s="55"/>
      <c r="J88" s="336"/>
      <c r="K88" s="488"/>
      <c r="L88" s="487"/>
      <c r="M88" s="315"/>
      <c r="N88" s="353"/>
      <c r="O88" s="56"/>
      <c r="P88" s="56"/>
      <c r="Q88" s="56"/>
      <c r="R88" s="56"/>
      <c r="S88" s="57"/>
      <c r="T88" s="424">
        <f t="shared" si="55"/>
        <v>0</v>
      </c>
      <c r="U88" s="55"/>
      <c r="V88" s="336"/>
      <c r="W88" s="488"/>
      <c r="X88" s="487"/>
      <c r="Y88" s="315"/>
      <c r="Z88" s="353"/>
      <c r="AA88" s="56"/>
      <c r="AB88" s="56"/>
      <c r="AC88" s="56"/>
      <c r="AD88" s="56"/>
      <c r="AE88" s="57"/>
      <c r="AF88" s="424">
        <f t="shared" si="56"/>
        <v>0</v>
      </c>
      <c r="AG88" s="55"/>
      <c r="AH88" s="336"/>
      <c r="AI88" s="488"/>
      <c r="AJ88" s="487"/>
      <c r="AK88" s="315"/>
      <c r="AL88" s="353"/>
      <c r="AM88" s="56"/>
      <c r="AN88" s="56"/>
      <c r="AO88" s="56"/>
      <c r="AP88" s="56"/>
      <c r="AQ88" s="57"/>
      <c r="AR88" s="425"/>
      <c r="AS88" s="425"/>
    </row>
    <row r="89" spans="1:45" s="195" customFormat="1" ht="15" x14ac:dyDescent="0.25">
      <c r="A89" s="558">
        <v>683</v>
      </c>
      <c r="B89" s="559"/>
      <c r="C89" s="559"/>
      <c r="D89" s="556" t="s">
        <v>158</v>
      </c>
      <c r="E89" s="556"/>
      <c r="F89" s="556"/>
      <c r="G89" s="557"/>
      <c r="H89" s="254">
        <f t="shared" si="54"/>
        <v>0</v>
      </c>
      <c r="I89" s="345">
        <f>I90</f>
        <v>0</v>
      </c>
      <c r="J89" s="287">
        <f t="shared" ref="J89:S89" si="69">J90</f>
        <v>0</v>
      </c>
      <c r="K89" s="256">
        <f t="shared" si="69"/>
        <v>0</v>
      </c>
      <c r="L89" s="330">
        <f t="shared" si="69"/>
        <v>0</v>
      </c>
      <c r="M89" s="257">
        <f t="shared" si="69"/>
        <v>0</v>
      </c>
      <c r="N89" s="258">
        <f t="shared" si="69"/>
        <v>0</v>
      </c>
      <c r="O89" s="258">
        <f t="shared" si="69"/>
        <v>0</v>
      </c>
      <c r="P89" s="258">
        <f t="shared" si="69"/>
        <v>0</v>
      </c>
      <c r="Q89" s="258">
        <f t="shared" si="69"/>
        <v>0</v>
      </c>
      <c r="R89" s="258">
        <f t="shared" si="69"/>
        <v>0</v>
      </c>
      <c r="S89" s="256">
        <f t="shared" si="69"/>
        <v>0</v>
      </c>
      <c r="T89" s="254">
        <f t="shared" si="55"/>
        <v>0</v>
      </c>
      <c r="U89" s="345">
        <f>U90</f>
        <v>0</v>
      </c>
      <c r="V89" s="287">
        <f t="shared" ref="V89:AE89" si="70">V90</f>
        <v>0</v>
      </c>
      <c r="W89" s="256">
        <f t="shared" si="70"/>
        <v>0</v>
      </c>
      <c r="X89" s="330">
        <f t="shared" si="70"/>
        <v>0</v>
      </c>
      <c r="Y89" s="257">
        <f t="shared" si="70"/>
        <v>0</v>
      </c>
      <c r="Z89" s="258">
        <f t="shared" si="70"/>
        <v>0</v>
      </c>
      <c r="AA89" s="258">
        <f t="shared" si="70"/>
        <v>0</v>
      </c>
      <c r="AB89" s="258">
        <f t="shared" si="70"/>
        <v>0</v>
      </c>
      <c r="AC89" s="258">
        <f t="shared" si="70"/>
        <v>0</v>
      </c>
      <c r="AD89" s="258">
        <f t="shared" si="70"/>
        <v>0</v>
      </c>
      <c r="AE89" s="256">
        <f t="shared" si="70"/>
        <v>0</v>
      </c>
      <c r="AF89" s="254">
        <f t="shared" si="56"/>
        <v>0</v>
      </c>
      <c r="AG89" s="345">
        <f>AG90</f>
        <v>0</v>
      </c>
      <c r="AH89" s="287">
        <f t="shared" ref="AH89:AQ89" si="71">AH90</f>
        <v>0</v>
      </c>
      <c r="AI89" s="256">
        <f t="shared" si="71"/>
        <v>0</v>
      </c>
      <c r="AJ89" s="330">
        <f t="shared" si="71"/>
        <v>0</v>
      </c>
      <c r="AK89" s="257">
        <f t="shared" si="71"/>
        <v>0</v>
      </c>
      <c r="AL89" s="258">
        <f t="shared" si="71"/>
        <v>0</v>
      </c>
      <c r="AM89" s="258">
        <f t="shared" si="71"/>
        <v>0</v>
      </c>
      <c r="AN89" s="258">
        <f t="shared" si="71"/>
        <v>0</v>
      </c>
      <c r="AO89" s="258">
        <f t="shared" si="71"/>
        <v>0</v>
      </c>
      <c r="AP89" s="258">
        <f t="shared" si="71"/>
        <v>0</v>
      </c>
      <c r="AQ89" s="256">
        <f t="shared" si="71"/>
        <v>0</v>
      </c>
      <c r="AR89" s="260"/>
      <c r="AS89" s="260"/>
    </row>
    <row r="90" spans="1:45" s="202" customFormat="1" ht="14.25" x14ac:dyDescent="0.25">
      <c r="A90" s="434"/>
      <c r="B90" s="423"/>
      <c r="C90" s="423">
        <v>68311</v>
      </c>
      <c r="D90" s="576" t="s">
        <v>158</v>
      </c>
      <c r="E90" s="576"/>
      <c r="F90" s="576"/>
      <c r="G90" s="577"/>
      <c r="H90" s="424">
        <f t="shared" si="54"/>
        <v>0</v>
      </c>
      <c r="I90" s="55"/>
      <c r="J90" s="336"/>
      <c r="K90" s="488"/>
      <c r="L90" s="487"/>
      <c r="M90" s="353"/>
      <c r="N90" s="56"/>
      <c r="O90" s="56"/>
      <c r="P90" s="56"/>
      <c r="Q90" s="56"/>
      <c r="R90" s="56"/>
      <c r="S90" s="57"/>
      <c r="T90" s="424">
        <f t="shared" si="55"/>
        <v>0</v>
      </c>
      <c r="U90" s="55"/>
      <c r="V90" s="336"/>
      <c r="W90" s="488"/>
      <c r="X90" s="487"/>
      <c r="Y90" s="353"/>
      <c r="Z90" s="56"/>
      <c r="AA90" s="56"/>
      <c r="AB90" s="56"/>
      <c r="AC90" s="56"/>
      <c r="AD90" s="56"/>
      <c r="AE90" s="57"/>
      <c r="AF90" s="424">
        <f t="shared" si="56"/>
        <v>0</v>
      </c>
      <c r="AG90" s="55"/>
      <c r="AH90" s="336"/>
      <c r="AI90" s="488"/>
      <c r="AJ90" s="487"/>
      <c r="AK90" s="353"/>
      <c r="AL90" s="56"/>
      <c r="AM90" s="56"/>
      <c r="AN90" s="56"/>
      <c r="AO90" s="56"/>
      <c r="AP90" s="56"/>
      <c r="AQ90" s="57"/>
      <c r="AR90" s="425"/>
      <c r="AS90" s="425"/>
    </row>
    <row r="91" spans="1:45" s="197" customFormat="1" ht="27.75" customHeight="1" x14ac:dyDescent="0.25">
      <c r="A91" s="474">
        <v>7</v>
      </c>
      <c r="B91" s="215"/>
      <c r="C91" s="395"/>
      <c r="D91" s="556" t="s">
        <v>95</v>
      </c>
      <c r="E91" s="556"/>
      <c r="F91" s="556"/>
      <c r="G91" s="557"/>
      <c r="H91" s="254">
        <f t="shared" si="54"/>
        <v>15000</v>
      </c>
      <c r="I91" s="345">
        <f>I92</f>
        <v>0</v>
      </c>
      <c r="J91" s="287">
        <f t="shared" ref="J91:S91" si="72">J92</f>
        <v>0</v>
      </c>
      <c r="K91" s="256">
        <f t="shared" si="72"/>
        <v>0</v>
      </c>
      <c r="L91" s="330">
        <f t="shared" si="72"/>
        <v>0</v>
      </c>
      <c r="M91" s="257">
        <f t="shared" si="72"/>
        <v>0</v>
      </c>
      <c r="N91" s="258">
        <f t="shared" si="72"/>
        <v>0</v>
      </c>
      <c r="O91" s="258">
        <f t="shared" si="72"/>
        <v>0</v>
      </c>
      <c r="P91" s="258">
        <f t="shared" si="72"/>
        <v>0</v>
      </c>
      <c r="Q91" s="258">
        <f t="shared" si="72"/>
        <v>0</v>
      </c>
      <c r="R91" s="258">
        <f t="shared" si="72"/>
        <v>15000</v>
      </c>
      <c r="S91" s="256">
        <f t="shared" si="72"/>
        <v>0</v>
      </c>
      <c r="T91" s="254">
        <f t="shared" si="55"/>
        <v>15000</v>
      </c>
      <c r="U91" s="345">
        <f>U92</f>
        <v>0</v>
      </c>
      <c r="V91" s="287">
        <f t="shared" ref="V91:AE91" si="73">V92</f>
        <v>0</v>
      </c>
      <c r="W91" s="256">
        <f t="shared" si="73"/>
        <v>0</v>
      </c>
      <c r="X91" s="330">
        <f t="shared" si="73"/>
        <v>0</v>
      </c>
      <c r="Y91" s="257">
        <f t="shared" si="73"/>
        <v>0</v>
      </c>
      <c r="Z91" s="258">
        <f t="shared" si="73"/>
        <v>0</v>
      </c>
      <c r="AA91" s="258">
        <f t="shared" si="73"/>
        <v>0</v>
      </c>
      <c r="AB91" s="258">
        <f t="shared" si="73"/>
        <v>0</v>
      </c>
      <c r="AC91" s="258">
        <f t="shared" si="73"/>
        <v>0</v>
      </c>
      <c r="AD91" s="258">
        <f t="shared" si="73"/>
        <v>15000</v>
      </c>
      <c r="AE91" s="256">
        <f t="shared" si="73"/>
        <v>0</v>
      </c>
      <c r="AF91" s="254">
        <f t="shared" si="56"/>
        <v>15000</v>
      </c>
      <c r="AG91" s="345">
        <f>AG92</f>
        <v>0</v>
      </c>
      <c r="AH91" s="287">
        <f t="shared" ref="AH91:AQ91" si="74">AH92</f>
        <v>0</v>
      </c>
      <c r="AI91" s="256">
        <f t="shared" si="74"/>
        <v>0</v>
      </c>
      <c r="AJ91" s="330">
        <f t="shared" si="74"/>
        <v>0</v>
      </c>
      <c r="AK91" s="257">
        <f t="shared" si="74"/>
        <v>0</v>
      </c>
      <c r="AL91" s="258">
        <f t="shared" si="74"/>
        <v>0</v>
      </c>
      <c r="AM91" s="258">
        <f t="shared" si="74"/>
        <v>0</v>
      </c>
      <c r="AN91" s="258">
        <f t="shared" si="74"/>
        <v>0</v>
      </c>
      <c r="AO91" s="258">
        <f t="shared" si="74"/>
        <v>0</v>
      </c>
      <c r="AP91" s="258">
        <f t="shared" si="74"/>
        <v>15000</v>
      </c>
      <c r="AQ91" s="256">
        <f t="shared" si="74"/>
        <v>0</v>
      </c>
      <c r="AR91" s="260"/>
      <c r="AS91" s="260"/>
    </row>
    <row r="92" spans="1:45" s="195" customFormat="1" ht="24.75" customHeight="1" x14ac:dyDescent="0.25">
      <c r="A92" s="558">
        <v>72</v>
      </c>
      <c r="B92" s="559"/>
      <c r="C92" s="475"/>
      <c r="D92" s="556" t="s">
        <v>155</v>
      </c>
      <c r="E92" s="556"/>
      <c r="F92" s="556"/>
      <c r="G92" s="556"/>
      <c r="H92" s="254">
        <f t="shared" si="54"/>
        <v>15000</v>
      </c>
      <c r="I92" s="345">
        <f>I93+I95+I99</f>
        <v>0</v>
      </c>
      <c r="J92" s="287">
        <f t="shared" ref="J92:S92" si="75">J93+J95+J99</f>
        <v>0</v>
      </c>
      <c r="K92" s="256">
        <f t="shared" si="75"/>
        <v>0</v>
      </c>
      <c r="L92" s="330">
        <f t="shared" si="75"/>
        <v>0</v>
      </c>
      <c r="M92" s="257">
        <f t="shared" si="75"/>
        <v>0</v>
      </c>
      <c r="N92" s="258">
        <f t="shared" si="75"/>
        <v>0</v>
      </c>
      <c r="O92" s="258">
        <f t="shared" si="75"/>
        <v>0</v>
      </c>
      <c r="P92" s="258">
        <f t="shared" si="75"/>
        <v>0</v>
      </c>
      <c r="Q92" s="258">
        <f t="shared" si="75"/>
        <v>0</v>
      </c>
      <c r="R92" s="258">
        <f t="shared" si="75"/>
        <v>15000</v>
      </c>
      <c r="S92" s="259">
        <f t="shared" si="75"/>
        <v>0</v>
      </c>
      <c r="T92" s="254">
        <f t="shared" si="55"/>
        <v>15000</v>
      </c>
      <c r="U92" s="345">
        <f>U93+U95+U99</f>
        <v>0</v>
      </c>
      <c r="V92" s="287">
        <f t="shared" ref="V92:AE92" si="76">V93+V95+V99</f>
        <v>0</v>
      </c>
      <c r="W92" s="256">
        <f t="shared" si="76"/>
        <v>0</v>
      </c>
      <c r="X92" s="330">
        <f t="shared" si="76"/>
        <v>0</v>
      </c>
      <c r="Y92" s="257">
        <f t="shared" si="76"/>
        <v>0</v>
      </c>
      <c r="Z92" s="258">
        <f t="shared" si="76"/>
        <v>0</v>
      </c>
      <c r="AA92" s="258">
        <f t="shared" si="76"/>
        <v>0</v>
      </c>
      <c r="AB92" s="258">
        <f t="shared" si="76"/>
        <v>0</v>
      </c>
      <c r="AC92" s="258">
        <f t="shared" si="76"/>
        <v>0</v>
      </c>
      <c r="AD92" s="258">
        <f t="shared" si="76"/>
        <v>15000</v>
      </c>
      <c r="AE92" s="259">
        <f t="shared" si="76"/>
        <v>0</v>
      </c>
      <c r="AF92" s="254">
        <f t="shared" si="56"/>
        <v>15000</v>
      </c>
      <c r="AG92" s="345">
        <f>AG93+AG95+AG99</f>
        <v>0</v>
      </c>
      <c r="AH92" s="287">
        <f t="shared" ref="AH92:AQ92" si="77">AH93+AH95+AH99</f>
        <v>0</v>
      </c>
      <c r="AI92" s="256">
        <f t="shared" si="77"/>
        <v>0</v>
      </c>
      <c r="AJ92" s="330">
        <f t="shared" si="77"/>
        <v>0</v>
      </c>
      <c r="AK92" s="257">
        <f t="shared" si="77"/>
        <v>0</v>
      </c>
      <c r="AL92" s="258">
        <f t="shared" si="77"/>
        <v>0</v>
      </c>
      <c r="AM92" s="258">
        <f t="shared" si="77"/>
        <v>0</v>
      </c>
      <c r="AN92" s="258">
        <f t="shared" si="77"/>
        <v>0</v>
      </c>
      <c r="AO92" s="258">
        <f t="shared" si="77"/>
        <v>0</v>
      </c>
      <c r="AP92" s="258">
        <f t="shared" si="77"/>
        <v>15000</v>
      </c>
      <c r="AQ92" s="259">
        <f t="shared" si="77"/>
        <v>0</v>
      </c>
      <c r="AR92" s="260"/>
      <c r="AS92" s="260"/>
    </row>
    <row r="93" spans="1:45" s="195" customFormat="1" ht="15" x14ac:dyDescent="0.25">
      <c r="A93" s="558">
        <v>721</v>
      </c>
      <c r="B93" s="578"/>
      <c r="C93" s="578"/>
      <c r="D93" s="556" t="s">
        <v>94</v>
      </c>
      <c r="E93" s="556"/>
      <c r="F93" s="556"/>
      <c r="G93" s="556"/>
      <c r="H93" s="254">
        <f t="shared" si="54"/>
        <v>15000</v>
      </c>
      <c r="I93" s="345">
        <f>I94</f>
        <v>0</v>
      </c>
      <c r="J93" s="287">
        <f t="shared" ref="J93:S93" si="78">J94</f>
        <v>0</v>
      </c>
      <c r="K93" s="256">
        <f t="shared" si="78"/>
        <v>0</v>
      </c>
      <c r="L93" s="330">
        <f t="shared" si="78"/>
        <v>0</v>
      </c>
      <c r="M93" s="257">
        <f t="shared" si="78"/>
        <v>0</v>
      </c>
      <c r="N93" s="258">
        <f t="shared" si="78"/>
        <v>0</v>
      </c>
      <c r="O93" s="258">
        <f t="shared" si="78"/>
        <v>0</v>
      </c>
      <c r="P93" s="258">
        <f t="shared" si="78"/>
        <v>0</v>
      </c>
      <c r="Q93" s="258">
        <f t="shared" si="78"/>
        <v>0</v>
      </c>
      <c r="R93" s="258">
        <f t="shared" si="78"/>
        <v>15000</v>
      </c>
      <c r="S93" s="259">
        <f t="shared" si="78"/>
        <v>0</v>
      </c>
      <c r="T93" s="254">
        <f t="shared" si="55"/>
        <v>0</v>
      </c>
      <c r="U93" s="345">
        <f>U94</f>
        <v>0</v>
      </c>
      <c r="V93" s="287">
        <f t="shared" ref="V93:AE93" si="79">V94</f>
        <v>0</v>
      </c>
      <c r="W93" s="256">
        <f t="shared" si="79"/>
        <v>0</v>
      </c>
      <c r="X93" s="330">
        <f t="shared" si="79"/>
        <v>0</v>
      </c>
      <c r="Y93" s="257">
        <f t="shared" si="79"/>
        <v>0</v>
      </c>
      <c r="Z93" s="258">
        <f t="shared" si="79"/>
        <v>0</v>
      </c>
      <c r="AA93" s="258">
        <f t="shared" si="79"/>
        <v>0</v>
      </c>
      <c r="AB93" s="258">
        <f t="shared" si="79"/>
        <v>0</v>
      </c>
      <c r="AC93" s="258">
        <f t="shared" si="79"/>
        <v>0</v>
      </c>
      <c r="AD93" s="258">
        <f t="shared" si="79"/>
        <v>0</v>
      </c>
      <c r="AE93" s="259">
        <f t="shared" si="79"/>
        <v>0</v>
      </c>
      <c r="AF93" s="254">
        <f t="shared" si="56"/>
        <v>15000</v>
      </c>
      <c r="AG93" s="345">
        <f>AG94</f>
        <v>0</v>
      </c>
      <c r="AH93" s="287">
        <f t="shared" ref="AH93:AQ93" si="80">AH94</f>
        <v>0</v>
      </c>
      <c r="AI93" s="256">
        <f t="shared" si="80"/>
        <v>0</v>
      </c>
      <c r="AJ93" s="330">
        <f t="shared" si="80"/>
        <v>0</v>
      </c>
      <c r="AK93" s="257">
        <f t="shared" si="80"/>
        <v>0</v>
      </c>
      <c r="AL93" s="258">
        <f t="shared" si="80"/>
        <v>0</v>
      </c>
      <c r="AM93" s="258">
        <f t="shared" si="80"/>
        <v>0</v>
      </c>
      <c r="AN93" s="258">
        <f t="shared" si="80"/>
        <v>0</v>
      </c>
      <c r="AO93" s="258">
        <f t="shared" si="80"/>
        <v>0</v>
      </c>
      <c r="AP93" s="258">
        <f t="shared" si="80"/>
        <v>15000</v>
      </c>
      <c r="AQ93" s="259">
        <f t="shared" si="80"/>
        <v>0</v>
      </c>
      <c r="AR93" s="260"/>
      <c r="AS93" s="260"/>
    </row>
    <row r="94" spans="1:45" s="202" customFormat="1" ht="14.25" x14ac:dyDescent="0.25">
      <c r="A94" s="434"/>
      <c r="B94" s="423"/>
      <c r="C94" s="423" t="s">
        <v>240</v>
      </c>
      <c r="D94" s="576" t="s">
        <v>241</v>
      </c>
      <c r="E94" s="576"/>
      <c r="F94" s="576"/>
      <c r="G94" s="577"/>
      <c r="H94" s="424">
        <f t="shared" si="54"/>
        <v>15000</v>
      </c>
      <c r="I94" s="55"/>
      <c r="J94" s="336"/>
      <c r="K94" s="488"/>
      <c r="L94" s="487"/>
      <c r="M94" s="315"/>
      <c r="N94" s="56"/>
      <c r="O94" s="56"/>
      <c r="P94" s="56"/>
      <c r="Q94" s="56"/>
      <c r="R94" s="354">
        <v>15000</v>
      </c>
      <c r="S94" s="57"/>
      <c r="T94" s="424">
        <f t="shared" si="55"/>
        <v>0</v>
      </c>
      <c r="U94" s="55"/>
      <c r="V94" s="336"/>
      <c r="W94" s="488"/>
      <c r="X94" s="487"/>
      <c r="Y94" s="315"/>
      <c r="Z94" s="56"/>
      <c r="AA94" s="56"/>
      <c r="AB94" s="56"/>
      <c r="AC94" s="56"/>
      <c r="AD94" s="354"/>
      <c r="AE94" s="57"/>
      <c r="AF94" s="424">
        <f t="shared" si="56"/>
        <v>15000</v>
      </c>
      <c r="AG94" s="55"/>
      <c r="AH94" s="336"/>
      <c r="AI94" s="488"/>
      <c r="AJ94" s="487"/>
      <c r="AK94" s="315"/>
      <c r="AL94" s="56"/>
      <c r="AM94" s="56"/>
      <c r="AN94" s="56"/>
      <c r="AO94" s="56"/>
      <c r="AP94" s="354">
        <v>15000</v>
      </c>
      <c r="AQ94" s="57"/>
      <c r="AR94" s="425"/>
      <c r="AS94" s="425"/>
    </row>
    <row r="95" spans="1:45" s="195" customFormat="1" ht="18" customHeight="1" x14ac:dyDescent="0.25">
      <c r="A95" s="558">
        <v>722</v>
      </c>
      <c r="B95" s="578"/>
      <c r="C95" s="578"/>
      <c r="D95" s="556" t="s">
        <v>242</v>
      </c>
      <c r="E95" s="556"/>
      <c r="F95" s="556"/>
      <c r="G95" s="556"/>
      <c r="H95" s="254">
        <f t="shared" si="54"/>
        <v>0</v>
      </c>
      <c r="I95" s="345">
        <f>SUM(I96:I98)</f>
        <v>0</v>
      </c>
      <c r="J95" s="287">
        <f t="shared" ref="J95:S95" si="81">SUM(J96:J98)</f>
        <v>0</v>
      </c>
      <c r="K95" s="256">
        <f t="shared" si="81"/>
        <v>0</v>
      </c>
      <c r="L95" s="330">
        <f t="shared" si="81"/>
        <v>0</v>
      </c>
      <c r="M95" s="257">
        <f t="shared" si="81"/>
        <v>0</v>
      </c>
      <c r="N95" s="258">
        <f t="shared" si="81"/>
        <v>0</v>
      </c>
      <c r="O95" s="258">
        <f t="shared" si="81"/>
        <v>0</v>
      </c>
      <c r="P95" s="258">
        <f t="shared" si="81"/>
        <v>0</v>
      </c>
      <c r="Q95" s="258">
        <f t="shared" si="81"/>
        <v>0</v>
      </c>
      <c r="R95" s="258">
        <f t="shared" si="81"/>
        <v>0</v>
      </c>
      <c r="S95" s="256">
        <f t="shared" si="81"/>
        <v>0</v>
      </c>
      <c r="T95" s="254">
        <f t="shared" si="55"/>
        <v>15000</v>
      </c>
      <c r="U95" s="345">
        <f>SUM(U96:U98)</f>
        <v>0</v>
      </c>
      <c r="V95" s="287">
        <f t="shared" ref="V95:AE95" si="82">SUM(V96:V98)</f>
        <v>0</v>
      </c>
      <c r="W95" s="256">
        <f t="shared" si="82"/>
        <v>0</v>
      </c>
      <c r="X95" s="330">
        <f t="shared" si="82"/>
        <v>0</v>
      </c>
      <c r="Y95" s="257"/>
      <c r="Z95" s="258">
        <f t="shared" si="82"/>
        <v>0</v>
      </c>
      <c r="AA95" s="258">
        <f t="shared" si="82"/>
        <v>0</v>
      </c>
      <c r="AB95" s="258">
        <f t="shared" si="82"/>
        <v>0</v>
      </c>
      <c r="AC95" s="258">
        <f t="shared" si="82"/>
        <v>0</v>
      </c>
      <c r="AD95" s="258">
        <f t="shared" si="82"/>
        <v>15000</v>
      </c>
      <c r="AE95" s="256">
        <f t="shared" si="82"/>
        <v>0</v>
      </c>
      <c r="AF95" s="254">
        <f t="shared" si="56"/>
        <v>0</v>
      </c>
      <c r="AG95" s="345">
        <f>SUM(AG96:AG98)</f>
        <v>0</v>
      </c>
      <c r="AH95" s="287">
        <f t="shared" ref="AH95:AQ95" si="83">SUM(AH96:AH98)</f>
        <v>0</v>
      </c>
      <c r="AI95" s="256">
        <f t="shared" si="83"/>
        <v>0</v>
      </c>
      <c r="AJ95" s="330">
        <f t="shared" si="83"/>
        <v>0</v>
      </c>
      <c r="AK95" s="257">
        <f t="shared" si="83"/>
        <v>0</v>
      </c>
      <c r="AL95" s="258">
        <f t="shared" si="83"/>
        <v>0</v>
      </c>
      <c r="AM95" s="258">
        <f t="shared" si="83"/>
        <v>0</v>
      </c>
      <c r="AN95" s="258">
        <f t="shared" si="83"/>
        <v>0</v>
      </c>
      <c r="AO95" s="258">
        <f t="shared" si="83"/>
        <v>0</v>
      </c>
      <c r="AP95" s="258">
        <f t="shared" si="83"/>
        <v>0</v>
      </c>
      <c r="AQ95" s="256">
        <f t="shared" si="83"/>
        <v>0</v>
      </c>
      <c r="AR95" s="260"/>
      <c r="AS95" s="260"/>
    </row>
    <row r="96" spans="1:45" s="202" customFormat="1" ht="14.25" x14ac:dyDescent="0.25">
      <c r="A96" s="434"/>
      <c r="B96" s="423"/>
      <c r="C96" s="423" t="s">
        <v>243</v>
      </c>
      <c r="D96" s="576" t="s">
        <v>244</v>
      </c>
      <c r="E96" s="576"/>
      <c r="F96" s="576"/>
      <c r="G96" s="577"/>
      <c r="H96" s="424">
        <f t="shared" si="54"/>
        <v>0</v>
      </c>
      <c r="I96" s="55"/>
      <c r="J96" s="336"/>
      <c r="K96" s="488"/>
      <c r="L96" s="487"/>
      <c r="M96" s="315"/>
      <c r="N96" s="56"/>
      <c r="O96" s="56"/>
      <c r="P96" s="56"/>
      <c r="Q96" s="56"/>
      <c r="R96" s="354"/>
      <c r="S96" s="57"/>
      <c r="T96" s="424">
        <f t="shared" si="55"/>
        <v>15000</v>
      </c>
      <c r="U96" s="55"/>
      <c r="V96" s="336"/>
      <c r="W96" s="488"/>
      <c r="X96" s="487"/>
      <c r="Y96" s="315"/>
      <c r="Z96" s="56"/>
      <c r="AA96" s="56"/>
      <c r="AB96" s="56"/>
      <c r="AC96" s="56"/>
      <c r="AD96" s="354">
        <v>15000</v>
      </c>
      <c r="AE96" s="57"/>
      <c r="AF96" s="424">
        <f t="shared" si="56"/>
        <v>0</v>
      </c>
      <c r="AG96" s="55"/>
      <c r="AH96" s="336"/>
      <c r="AI96" s="488"/>
      <c r="AJ96" s="487"/>
      <c r="AK96" s="315"/>
      <c r="AL96" s="56"/>
      <c r="AM96" s="56"/>
      <c r="AN96" s="56"/>
      <c r="AO96" s="56"/>
      <c r="AP96" s="354"/>
      <c r="AQ96" s="57"/>
      <c r="AR96" s="425"/>
      <c r="AS96" s="425"/>
    </row>
    <row r="97" spans="1:45" s="202" customFormat="1" ht="14.25" x14ac:dyDescent="0.25">
      <c r="A97" s="434"/>
      <c r="B97" s="423"/>
      <c r="C97" s="423" t="s">
        <v>245</v>
      </c>
      <c r="D97" s="576" t="s">
        <v>246</v>
      </c>
      <c r="E97" s="576"/>
      <c r="F97" s="576"/>
      <c r="G97" s="577"/>
      <c r="H97" s="424">
        <f t="shared" si="54"/>
        <v>0</v>
      </c>
      <c r="I97" s="55"/>
      <c r="J97" s="336"/>
      <c r="K97" s="488"/>
      <c r="L97" s="487"/>
      <c r="M97" s="315"/>
      <c r="N97" s="56"/>
      <c r="O97" s="56"/>
      <c r="P97" s="56"/>
      <c r="Q97" s="56"/>
      <c r="R97" s="354"/>
      <c r="S97" s="57"/>
      <c r="T97" s="424">
        <f t="shared" si="55"/>
        <v>0</v>
      </c>
      <c r="U97" s="55"/>
      <c r="V97" s="336"/>
      <c r="W97" s="488"/>
      <c r="X97" s="487"/>
      <c r="Y97" s="315"/>
      <c r="Z97" s="56"/>
      <c r="AA97" s="56"/>
      <c r="AB97" s="56"/>
      <c r="AC97" s="56"/>
      <c r="AD97" s="354"/>
      <c r="AE97" s="57"/>
      <c r="AF97" s="424">
        <f t="shared" si="56"/>
        <v>0</v>
      </c>
      <c r="AG97" s="55"/>
      <c r="AH97" s="336"/>
      <c r="AI97" s="488"/>
      <c r="AJ97" s="487"/>
      <c r="AK97" s="315"/>
      <c r="AL97" s="56"/>
      <c r="AM97" s="56"/>
      <c r="AN97" s="56"/>
      <c r="AO97" s="56"/>
      <c r="AP97" s="354"/>
      <c r="AQ97" s="57"/>
      <c r="AR97" s="425"/>
      <c r="AS97" s="425"/>
    </row>
    <row r="98" spans="1:45" s="202" customFormat="1" ht="14.25" x14ac:dyDescent="0.25">
      <c r="A98" s="434"/>
      <c r="B98" s="423"/>
      <c r="C98" s="423" t="s">
        <v>247</v>
      </c>
      <c r="D98" s="576" t="s">
        <v>248</v>
      </c>
      <c r="E98" s="576"/>
      <c r="F98" s="576"/>
      <c r="G98" s="577"/>
      <c r="H98" s="424">
        <f t="shared" si="54"/>
        <v>0</v>
      </c>
      <c r="I98" s="55"/>
      <c r="J98" s="336"/>
      <c r="K98" s="488"/>
      <c r="L98" s="487"/>
      <c r="M98" s="315"/>
      <c r="N98" s="56"/>
      <c r="O98" s="56"/>
      <c r="P98" s="56"/>
      <c r="Q98" s="56"/>
      <c r="R98" s="354"/>
      <c r="S98" s="57"/>
      <c r="T98" s="424">
        <f t="shared" si="55"/>
        <v>0</v>
      </c>
      <c r="U98" s="55"/>
      <c r="V98" s="336"/>
      <c r="W98" s="488"/>
      <c r="X98" s="487"/>
      <c r="Y98" s="315"/>
      <c r="Z98" s="56"/>
      <c r="AA98" s="56"/>
      <c r="AB98" s="56"/>
      <c r="AC98" s="56"/>
      <c r="AD98" s="354"/>
      <c r="AE98" s="57"/>
      <c r="AF98" s="424">
        <f t="shared" si="56"/>
        <v>0</v>
      </c>
      <c r="AG98" s="55"/>
      <c r="AH98" s="336"/>
      <c r="AI98" s="488"/>
      <c r="AJ98" s="487"/>
      <c r="AK98" s="315"/>
      <c r="AL98" s="56"/>
      <c r="AM98" s="56"/>
      <c r="AN98" s="56"/>
      <c r="AO98" s="56"/>
      <c r="AP98" s="354"/>
      <c r="AQ98" s="57"/>
      <c r="AR98" s="425"/>
      <c r="AS98" s="425"/>
    </row>
    <row r="99" spans="1:45" s="195" customFormat="1" ht="18" customHeight="1" x14ac:dyDescent="0.25">
      <c r="A99" s="558">
        <v>723</v>
      </c>
      <c r="B99" s="578"/>
      <c r="C99" s="578"/>
      <c r="D99" s="556" t="s">
        <v>156</v>
      </c>
      <c r="E99" s="556"/>
      <c r="F99" s="556"/>
      <c r="G99" s="556"/>
      <c r="H99" s="254">
        <f t="shared" si="54"/>
        <v>0</v>
      </c>
      <c r="I99" s="345">
        <f>SUM(I100:I101)</f>
        <v>0</v>
      </c>
      <c r="J99" s="287">
        <f t="shared" ref="J99:S99" si="84">SUM(J100:J101)</f>
        <v>0</v>
      </c>
      <c r="K99" s="256">
        <f t="shared" si="84"/>
        <v>0</v>
      </c>
      <c r="L99" s="330">
        <f t="shared" si="84"/>
        <v>0</v>
      </c>
      <c r="M99" s="257">
        <f t="shared" si="84"/>
        <v>0</v>
      </c>
      <c r="N99" s="258">
        <f t="shared" si="84"/>
        <v>0</v>
      </c>
      <c r="O99" s="258">
        <f t="shared" si="84"/>
        <v>0</v>
      </c>
      <c r="P99" s="258">
        <f t="shared" si="84"/>
        <v>0</v>
      </c>
      <c r="Q99" s="258">
        <f t="shared" si="84"/>
        <v>0</v>
      </c>
      <c r="R99" s="258">
        <f t="shared" si="84"/>
        <v>0</v>
      </c>
      <c r="S99" s="256">
        <f t="shared" si="84"/>
        <v>0</v>
      </c>
      <c r="T99" s="254">
        <f t="shared" si="55"/>
        <v>0</v>
      </c>
      <c r="U99" s="345">
        <f>SUM(U100:U101)</f>
        <v>0</v>
      </c>
      <c r="V99" s="287">
        <f t="shared" ref="V99:AE99" si="85">SUM(V100:V101)</f>
        <v>0</v>
      </c>
      <c r="W99" s="256">
        <f t="shared" si="85"/>
        <v>0</v>
      </c>
      <c r="X99" s="330">
        <f t="shared" si="85"/>
        <v>0</v>
      </c>
      <c r="Y99" s="257">
        <f t="shared" si="85"/>
        <v>0</v>
      </c>
      <c r="Z99" s="258">
        <f t="shared" si="85"/>
        <v>0</v>
      </c>
      <c r="AA99" s="258">
        <f t="shared" si="85"/>
        <v>0</v>
      </c>
      <c r="AB99" s="258">
        <f t="shared" si="85"/>
        <v>0</v>
      </c>
      <c r="AC99" s="258">
        <f t="shared" si="85"/>
        <v>0</v>
      </c>
      <c r="AD99" s="258">
        <f t="shared" si="85"/>
        <v>0</v>
      </c>
      <c r="AE99" s="256">
        <f t="shared" si="85"/>
        <v>0</v>
      </c>
      <c r="AF99" s="254">
        <f t="shared" si="56"/>
        <v>0</v>
      </c>
      <c r="AG99" s="345">
        <f>SUM(AG100:AG101)</f>
        <v>0</v>
      </c>
      <c r="AH99" s="287">
        <f t="shared" ref="AH99:AQ99" si="86">SUM(AH100:AH101)</f>
        <v>0</v>
      </c>
      <c r="AI99" s="256">
        <f t="shared" si="86"/>
        <v>0</v>
      </c>
      <c r="AJ99" s="330">
        <f t="shared" si="86"/>
        <v>0</v>
      </c>
      <c r="AK99" s="257">
        <f t="shared" si="86"/>
        <v>0</v>
      </c>
      <c r="AL99" s="258">
        <f t="shared" si="86"/>
        <v>0</v>
      </c>
      <c r="AM99" s="258">
        <f t="shared" si="86"/>
        <v>0</v>
      </c>
      <c r="AN99" s="258">
        <f t="shared" si="86"/>
        <v>0</v>
      </c>
      <c r="AO99" s="258">
        <f t="shared" si="86"/>
        <v>0</v>
      </c>
      <c r="AP99" s="258">
        <f t="shared" si="86"/>
        <v>0</v>
      </c>
      <c r="AQ99" s="256">
        <f t="shared" si="86"/>
        <v>0</v>
      </c>
      <c r="AR99" s="260"/>
      <c r="AS99" s="260"/>
    </row>
    <row r="100" spans="1:45" s="202" customFormat="1" ht="13.9" customHeight="1" x14ac:dyDescent="0.25">
      <c r="A100" s="434"/>
      <c r="B100" s="423"/>
      <c r="C100" s="423" t="s">
        <v>249</v>
      </c>
      <c r="D100" s="576" t="s">
        <v>250</v>
      </c>
      <c r="E100" s="576"/>
      <c r="F100" s="576"/>
      <c r="G100" s="577"/>
      <c r="H100" s="424">
        <f t="shared" si="54"/>
        <v>0</v>
      </c>
      <c r="I100" s="55"/>
      <c r="J100" s="336"/>
      <c r="K100" s="488"/>
      <c r="L100" s="487"/>
      <c r="M100" s="315"/>
      <c r="N100" s="56"/>
      <c r="O100" s="56"/>
      <c r="P100" s="56"/>
      <c r="Q100" s="56"/>
      <c r="R100" s="354"/>
      <c r="S100" s="57"/>
      <c r="T100" s="424">
        <f t="shared" si="55"/>
        <v>0</v>
      </c>
      <c r="U100" s="55"/>
      <c r="V100" s="336"/>
      <c r="W100" s="488"/>
      <c r="X100" s="487"/>
      <c r="Y100" s="315"/>
      <c r="Z100" s="56"/>
      <c r="AA100" s="56"/>
      <c r="AB100" s="56"/>
      <c r="AC100" s="56"/>
      <c r="AD100" s="354"/>
      <c r="AE100" s="57"/>
      <c r="AF100" s="424">
        <f t="shared" si="56"/>
        <v>0</v>
      </c>
      <c r="AG100" s="55"/>
      <c r="AH100" s="336"/>
      <c r="AI100" s="488"/>
      <c r="AJ100" s="487"/>
      <c r="AK100" s="315"/>
      <c r="AL100" s="56"/>
      <c r="AM100" s="56"/>
      <c r="AN100" s="56"/>
      <c r="AO100" s="56"/>
      <c r="AP100" s="354"/>
      <c r="AQ100" s="57"/>
      <c r="AR100" s="425"/>
      <c r="AS100" s="425"/>
    </row>
    <row r="101" spans="1:45" s="202" customFormat="1" ht="13.9" customHeight="1" x14ac:dyDescent="0.25">
      <c r="A101" s="434"/>
      <c r="B101" s="423"/>
      <c r="C101" s="423" t="s">
        <v>251</v>
      </c>
      <c r="D101" s="576" t="s">
        <v>252</v>
      </c>
      <c r="E101" s="576"/>
      <c r="F101" s="576"/>
      <c r="G101" s="577"/>
      <c r="H101" s="424">
        <f t="shared" si="54"/>
        <v>0</v>
      </c>
      <c r="I101" s="55"/>
      <c r="J101" s="336"/>
      <c r="K101" s="488"/>
      <c r="L101" s="487"/>
      <c r="M101" s="315"/>
      <c r="N101" s="56"/>
      <c r="O101" s="56"/>
      <c r="P101" s="56"/>
      <c r="Q101" s="56"/>
      <c r="R101" s="354"/>
      <c r="S101" s="57"/>
      <c r="T101" s="424">
        <f t="shared" si="55"/>
        <v>0</v>
      </c>
      <c r="U101" s="55"/>
      <c r="V101" s="336"/>
      <c r="W101" s="488"/>
      <c r="X101" s="487"/>
      <c r="Y101" s="315"/>
      <c r="Z101" s="56"/>
      <c r="AA101" s="56"/>
      <c r="AB101" s="56"/>
      <c r="AC101" s="56"/>
      <c r="AD101" s="354"/>
      <c r="AE101" s="57"/>
      <c r="AF101" s="424">
        <f t="shared" si="56"/>
        <v>0</v>
      </c>
      <c r="AG101" s="55"/>
      <c r="AH101" s="336"/>
      <c r="AI101" s="488"/>
      <c r="AJ101" s="487"/>
      <c r="AK101" s="315"/>
      <c r="AL101" s="56"/>
      <c r="AM101" s="56"/>
      <c r="AN101" s="56"/>
      <c r="AO101" s="56"/>
      <c r="AP101" s="354"/>
      <c r="AQ101" s="57"/>
      <c r="AR101" s="425"/>
      <c r="AS101" s="425"/>
    </row>
    <row r="102" spans="1:45" s="62" customFormat="1" ht="20.45" customHeight="1" x14ac:dyDescent="0.25">
      <c r="A102" s="469"/>
      <c r="B102" s="470"/>
      <c r="C102" s="470"/>
      <c r="D102" s="471"/>
      <c r="E102" s="471"/>
      <c r="F102" s="471"/>
      <c r="G102" s="471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0"/>
      <c r="AS102" s="260"/>
    </row>
    <row r="103" spans="1:45" s="194" customFormat="1" ht="22.9" customHeight="1" x14ac:dyDescent="0.25">
      <c r="A103" s="565" t="s">
        <v>75</v>
      </c>
      <c r="B103" s="566"/>
      <c r="C103" s="566"/>
      <c r="D103" s="566"/>
      <c r="E103" s="566"/>
      <c r="F103" s="566"/>
      <c r="G103" s="566"/>
      <c r="H103" s="39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5"/>
      <c r="T103" s="3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5"/>
      <c r="AF103" s="39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5"/>
      <c r="AR103" s="260"/>
      <c r="AS103" s="260"/>
    </row>
    <row r="104" spans="1:45" s="197" customFormat="1" ht="27.75" customHeight="1" x14ac:dyDescent="0.25">
      <c r="A104" s="474">
        <v>8</v>
      </c>
      <c r="B104" s="215"/>
      <c r="C104" s="395"/>
      <c r="D104" s="574" t="s">
        <v>71</v>
      </c>
      <c r="E104" s="574"/>
      <c r="F104" s="574"/>
      <c r="G104" s="575"/>
      <c r="H104" s="254">
        <f t="shared" ref="H104:H107" si="87">SUM(I104:S104)</f>
        <v>0</v>
      </c>
      <c r="I104" s="345">
        <f>I105</f>
        <v>0</v>
      </c>
      <c r="J104" s="287">
        <f t="shared" ref="J104:S106" si="88">J105</f>
        <v>0</v>
      </c>
      <c r="K104" s="256">
        <f t="shared" si="88"/>
        <v>0</v>
      </c>
      <c r="L104" s="398">
        <f t="shared" si="88"/>
        <v>0</v>
      </c>
      <c r="M104" s="257">
        <f t="shared" si="88"/>
        <v>0</v>
      </c>
      <c r="N104" s="258">
        <f t="shared" si="88"/>
        <v>0</v>
      </c>
      <c r="O104" s="258">
        <f t="shared" si="88"/>
        <v>0</v>
      </c>
      <c r="P104" s="258">
        <f t="shared" si="88"/>
        <v>0</v>
      </c>
      <c r="Q104" s="258">
        <f t="shared" si="88"/>
        <v>0</v>
      </c>
      <c r="R104" s="258">
        <f t="shared" si="88"/>
        <v>0</v>
      </c>
      <c r="S104" s="256">
        <f t="shared" si="88"/>
        <v>0</v>
      </c>
      <c r="T104" s="254">
        <f t="shared" ref="T104:T107" si="89">SUM(U104:AE104)</f>
        <v>0</v>
      </c>
      <c r="U104" s="345">
        <f>U105</f>
        <v>0</v>
      </c>
      <c r="V104" s="287">
        <f t="shared" ref="V104:AE106" si="90">V105</f>
        <v>0</v>
      </c>
      <c r="W104" s="256">
        <f t="shared" si="90"/>
        <v>0</v>
      </c>
      <c r="X104" s="398">
        <f t="shared" si="90"/>
        <v>0</v>
      </c>
      <c r="Y104" s="257">
        <f t="shared" si="90"/>
        <v>0</v>
      </c>
      <c r="Z104" s="258">
        <f t="shared" si="90"/>
        <v>0</v>
      </c>
      <c r="AA104" s="258">
        <f t="shared" si="90"/>
        <v>0</v>
      </c>
      <c r="AB104" s="258">
        <f t="shared" si="90"/>
        <v>0</v>
      </c>
      <c r="AC104" s="258">
        <f t="shared" si="90"/>
        <v>0</v>
      </c>
      <c r="AD104" s="258">
        <f t="shared" si="90"/>
        <v>0</v>
      </c>
      <c r="AE104" s="256">
        <f t="shared" si="90"/>
        <v>0</v>
      </c>
      <c r="AF104" s="254">
        <f t="shared" ref="AF104:AF107" si="91">SUM(AG104:AQ104)</f>
        <v>0</v>
      </c>
      <c r="AG104" s="345">
        <f>AG105</f>
        <v>0</v>
      </c>
      <c r="AH104" s="287">
        <f t="shared" ref="AH104:AQ106" si="92">AH105</f>
        <v>0</v>
      </c>
      <c r="AI104" s="256">
        <f t="shared" si="92"/>
        <v>0</v>
      </c>
      <c r="AJ104" s="398">
        <f t="shared" si="92"/>
        <v>0</v>
      </c>
      <c r="AK104" s="257">
        <f t="shared" si="92"/>
        <v>0</v>
      </c>
      <c r="AL104" s="258">
        <f t="shared" si="92"/>
        <v>0</v>
      </c>
      <c r="AM104" s="258">
        <f t="shared" si="92"/>
        <v>0</v>
      </c>
      <c r="AN104" s="258">
        <f t="shared" si="92"/>
        <v>0</v>
      </c>
      <c r="AO104" s="258">
        <f t="shared" si="92"/>
        <v>0</v>
      </c>
      <c r="AP104" s="258">
        <f t="shared" si="92"/>
        <v>0</v>
      </c>
      <c r="AQ104" s="256">
        <f t="shared" si="92"/>
        <v>0</v>
      </c>
      <c r="AR104" s="260"/>
      <c r="AS104" s="260"/>
    </row>
    <row r="105" spans="1:45" s="195" customFormat="1" ht="24.75" customHeight="1" x14ac:dyDescent="0.25">
      <c r="A105" s="558">
        <v>84</v>
      </c>
      <c r="B105" s="559"/>
      <c r="C105" s="399"/>
      <c r="D105" s="556" t="s">
        <v>67</v>
      </c>
      <c r="E105" s="556"/>
      <c r="F105" s="556"/>
      <c r="G105" s="557"/>
      <c r="H105" s="254">
        <f t="shared" si="87"/>
        <v>0</v>
      </c>
      <c r="I105" s="345">
        <f>I106</f>
        <v>0</v>
      </c>
      <c r="J105" s="287">
        <f t="shared" si="88"/>
        <v>0</v>
      </c>
      <c r="K105" s="256">
        <f t="shared" si="88"/>
        <v>0</v>
      </c>
      <c r="L105" s="330">
        <f t="shared" si="88"/>
        <v>0</v>
      </c>
      <c r="M105" s="257">
        <f t="shared" si="88"/>
        <v>0</v>
      </c>
      <c r="N105" s="258">
        <f t="shared" si="88"/>
        <v>0</v>
      </c>
      <c r="O105" s="258">
        <f t="shared" si="88"/>
        <v>0</v>
      </c>
      <c r="P105" s="258">
        <f t="shared" si="88"/>
        <v>0</v>
      </c>
      <c r="Q105" s="258">
        <f t="shared" si="88"/>
        <v>0</v>
      </c>
      <c r="R105" s="258">
        <f t="shared" si="88"/>
        <v>0</v>
      </c>
      <c r="S105" s="256">
        <f t="shared" si="88"/>
        <v>0</v>
      </c>
      <c r="T105" s="254">
        <f t="shared" si="89"/>
        <v>0</v>
      </c>
      <c r="U105" s="345">
        <f>U106</f>
        <v>0</v>
      </c>
      <c r="V105" s="287">
        <f t="shared" si="90"/>
        <v>0</v>
      </c>
      <c r="W105" s="256">
        <f t="shared" si="90"/>
        <v>0</v>
      </c>
      <c r="X105" s="330">
        <f t="shared" si="90"/>
        <v>0</v>
      </c>
      <c r="Y105" s="257">
        <f t="shared" si="90"/>
        <v>0</v>
      </c>
      <c r="Z105" s="258">
        <f t="shared" si="90"/>
        <v>0</v>
      </c>
      <c r="AA105" s="258">
        <f t="shared" si="90"/>
        <v>0</v>
      </c>
      <c r="AB105" s="258">
        <f t="shared" si="90"/>
        <v>0</v>
      </c>
      <c r="AC105" s="258">
        <f t="shared" si="90"/>
        <v>0</v>
      </c>
      <c r="AD105" s="258">
        <f t="shared" si="90"/>
        <v>0</v>
      </c>
      <c r="AE105" s="256">
        <f t="shared" si="90"/>
        <v>0</v>
      </c>
      <c r="AF105" s="254">
        <f t="shared" si="91"/>
        <v>0</v>
      </c>
      <c r="AG105" s="345">
        <f>AG106</f>
        <v>0</v>
      </c>
      <c r="AH105" s="287">
        <f t="shared" si="92"/>
        <v>0</v>
      </c>
      <c r="AI105" s="256">
        <f t="shared" si="92"/>
        <v>0</v>
      </c>
      <c r="AJ105" s="330">
        <f t="shared" si="92"/>
        <v>0</v>
      </c>
      <c r="AK105" s="257">
        <f t="shared" si="92"/>
        <v>0</v>
      </c>
      <c r="AL105" s="258">
        <f t="shared" si="92"/>
        <v>0</v>
      </c>
      <c r="AM105" s="258">
        <f t="shared" si="92"/>
        <v>0</v>
      </c>
      <c r="AN105" s="258">
        <f t="shared" si="92"/>
        <v>0</v>
      </c>
      <c r="AO105" s="258">
        <f t="shared" si="92"/>
        <v>0</v>
      </c>
      <c r="AP105" s="258">
        <f t="shared" si="92"/>
        <v>0</v>
      </c>
      <c r="AQ105" s="256">
        <f t="shared" si="92"/>
        <v>0</v>
      </c>
      <c r="AR105" s="260"/>
      <c r="AS105" s="260"/>
    </row>
    <row r="106" spans="1:45" s="195" customFormat="1" ht="37.15" customHeight="1" x14ac:dyDescent="0.25">
      <c r="A106" s="558">
        <v>844</v>
      </c>
      <c r="B106" s="559"/>
      <c r="C106" s="559"/>
      <c r="D106" s="556" t="s">
        <v>90</v>
      </c>
      <c r="E106" s="556"/>
      <c r="F106" s="556"/>
      <c r="G106" s="557"/>
      <c r="H106" s="254">
        <f t="shared" si="87"/>
        <v>0</v>
      </c>
      <c r="I106" s="345">
        <f>I107</f>
        <v>0</v>
      </c>
      <c r="J106" s="287">
        <f t="shared" si="88"/>
        <v>0</v>
      </c>
      <c r="K106" s="256">
        <f t="shared" si="88"/>
        <v>0</v>
      </c>
      <c r="L106" s="330">
        <f t="shared" si="88"/>
        <v>0</v>
      </c>
      <c r="M106" s="257">
        <f t="shared" si="88"/>
        <v>0</v>
      </c>
      <c r="N106" s="258">
        <f t="shared" si="88"/>
        <v>0</v>
      </c>
      <c r="O106" s="258">
        <f t="shared" si="88"/>
        <v>0</v>
      </c>
      <c r="P106" s="258">
        <f t="shared" si="88"/>
        <v>0</v>
      </c>
      <c r="Q106" s="258">
        <f t="shared" si="88"/>
        <v>0</v>
      </c>
      <c r="R106" s="258">
        <f t="shared" si="88"/>
        <v>0</v>
      </c>
      <c r="S106" s="256">
        <f t="shared" si="88"/>
        <v>0</v>
      </c>
      <c r="T106" s="254">
        <f t="shared" si="89"/>
        <v>0</v>
      </c>
      <c r="U106" s="345">
        <f>U107</f>
        <v>0</v>
      </c>
      <c r="V106" s="287">
        <f t="shared" si="90"/>
        <v>0</v>
      </c>
      <c r="W106" s="256">
        <f t="shared" si="90"/>
        <v>0</v>
      </c>
      <c r="X106" s="330">
        <f t="shared" si="90"/>
        <v>0</v>
      </c>
      <c r="Y106" s="257">
        <f t="shared" si="90"/>
        <v>0</v>
      </c>
      <c r="Z106" s="258">
        <f t="shared" si="90"/>
        <v>0</v>
      </c>
      <c r="AA106" s="258">
        <f t="shared" si="90"/>
        <v>0</v>
      </c>
      <c r="AB106" s="258">
        <f t="shared" si="90"/>
        <v>0</v>
      </c>
      <c r="AC106" s="258">
        <f t="shared" si="90"/>
        <v>0</v>
      </c>
      <c r="AD106" s="258">
        <f t="shared" si="90"/>
        <v>0</v>
      </c>
      <c r="AE106" s="256">
        <f t="shared" si="90"/>
        <v>0</v>
      </c>
      <c r="AF106" s="254">
        <f t="shared" si="91"/>
        <v>0</v>
      </c>
      <c r="AG106" s="345">
        <f>AG107</f>
        <v>0</v>
      </c>
      <c r="AH106" s="287">
        <f t="shared" si="92"/>
        <v>0</v>
      </c>
      <c r="AI106" s="256">
        <f t="shared" si="92"/>
        <v>0</v>
      </c>
      <c r="AJ106" s="330">
        <f t="shared" si="92"/>
        <v>0</v>
      </c>
      <c r="AK106" s="257">
        <f t="shared" si="92"/>
        <v>0</v>
      </c>
      <c r="AL106" s="258">
        <f t="shared" si="92"/>
        <v>0</v>
      </c>
      <c r="AM106" s="258">
        <f t="shared" si="92"/>
        <v>0</v>
      </c>
      <c r="AN106" s="258">
        <f t="shared" si="92"/>
        <v>0</v>
      </c>
      <c r="AO106" s="258">
        <f t="shared" si="92"/>
        <v>0</v>
      </c>
      <c r="AP106" s="258">
        <f t="shared" si="92"/>
        <v>0</v>
      </c>
      <c r="AQ106" s="256">
        <f t="shared" si="92"/>
        <v>0</v>
      </c>
      <c r="AR106" s="260"/>
      <c r="AS106" s="260"/>
    </row>
    <row r="107" spans="1:45" s="202" customFormat="1" ht="29.45" customHeight="1" x14ac:dyDescent="0.25">
      <c r="A107" s="434"/>
      <c r="B107" s="423"/>
      <c r="C107" s="423">
        <v>84432</v>
      </c>
      <c r="D107" s="576" t="s">
        <v>253</v>
      </c>
      <c r="E107" s="576"/>
      <c r="F107" s="576"/>
      <c r="G107" s="577"/>
      <c r="H107" s="424">
        <f t="shared" si="87"/>
        <v>0</v>
      </c>
      <c r="I107" s="55"/>
      <c r="J107" s="336"/>
      <c r="K107" s="488"/>
      <c r="L107" s="487"/>
      <c r="M107" s="315"/>
      <c r="N107" s="56"/>
      <c r="O107" s="56"/>
      <c r="P107" s="56"/>
      <c r="Q107" s="56"/>
      <c r="R107" s="56"/>
      <c r="S107" s="352"/>
      <c r="T107" s="424">
        <f t="shared" si="89"/>
        <v>0</v>
      </c>
      <c r="U107" s="55"/>
      <c r="V107" s="336"/>
      <c r="W107" s="488"/>
      <c r="X107" s="487"/>
      <c r="Y107" s="315"/>
      <c r="Z107" s="56"/>
      <c r="AA107" s="56"/>
      <c r="AB107" s="56"/>
      <c r="AC107" s="56"/>
      <c r="AD107" s="56"/>
      <c r="AE107" s="352"/>
      <c r="AF107" s="424">
        <f t="shared" si="91"/>
        <v>0</v>
      </c>
      <c r="AG107" s="55"/>
      <c r="AH107" s="336"/>
      <c r="AI107" s="488"/>
      <c r="AJ107" s="487"/>
      <c r="AK107" s="315"/>
      <c r="AL107" s="56"/>
      <c r="AM107" s="56"/>
      <c r="AN107" s="56"/>
      <c r="AO107" s="56"/>
      <c r="AP107" s="56"/>
      <c r="AQ107" s="352"/>
      <c r="AR107" s="425"/>
      <c r="AS107" s="425"/>
    </row>
    <row r="108" spans="1:45" s="62" customFormat="1" ht="20.45" customHeight="1" x14ac:dyDescent="0.25">
      <c r="A108" s="469"/>
      <c r="B108" s="470"/>
      <c r="C108" s="470"/>
      <c r="D108" s="471"/>
      <c r="E108" s="471"/>
      <c r="F108" s="471"/>
      <c r="G108" s="471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0"/>
      <c r="AS108" s="260"/>
    </row>
    <row r="109" spans="1:45" s="194" customFormat="1" ht="23.45" customHeight="1" x14ac:dyDescent="0.25">
      <c r="A109" s="565" t="s">
        <v>112</v>
      </c>
      <c r="B109" s="566"/>
      <c r="C109" s="566"/>
      <c r="D109" s="566"/>
      <c r="E109" s="566"/>
      <c r="F109" s="566"/>
      <c r="G109" s="566"/>
      <c r="H109" s="411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6"/>
      <c r="T109" s="411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6"/>
      <c r="AF109" s="411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6"/>
    </row>
    <row r="110" spans="1:45" s="197" customFormat="1" ht="27.75" customHeight="1" x14ac:dyDescent="0.25">
      <c r="A110" s="474">
        <v>9</v>
      </c>
      <c r="B110" s="215"/>
      <c r="C110" s="395"/>
      <c r="D110" s="556" t="s">
        <v>112</v>
      </c>
      <c r="E110" s="556"/>
      <c r="F110" s="556"/>
      <c r="G110" s="557"/>
      <c r="H110" s="254">
        <f t="shared" ref="H110:H118" si="93">SUM(I110:S110)</f>
        <v>0</v>
      </c>
      <c r="I110" s="345">
        <f>I111</f>
        <v>0</v>
      </c>
      <c r="J110" s="287">
        <f t="shared" ref="J110:S111" si="94">J111</f>
        <v>0</v>
      </c>
      <c r="K110" s="412">
        <f t="shared" si="94"/>
        <v>0</v>
      </c>
      <c r="L110" s="398">
        <f t="shared" si="94"/>
        <v>0</v>
      </c>
      <c r="M110" s="257">
        <f t="shared" si="94"/>
        <v>0</v>
      </c>
      <c r="N110" s="258">
        <f t="shared" si="94"/>
        <v>0</v>
      </c>
      <c r="O110" s="258">
        <f t="shared" si="94"/>
        <v>0</v>
      </c>
      <c r="P110" s="258">
        <f t="shared" si="94"/>
        <v>0</v>
      </c>
      <c r="Q110" s="258">
        <f t="shared" si="94"/>
        <v>0</v>
      </c>
      <c r="R110" s="258">
        <f t="shared" si="94"/>
        <v>0</v>
      </c>
      <c r="S110" s="256">
        <f t="shared" si="94"/>
        <v>0</v>
      </c>
      <c r="T110" s="254">
        <f t="shared" ref="T110:T118" si="95">SUM(U110:AE110)</f>
        <v>0</v>
      </c>
      <c r="U110" s="345">
        <f>U111</f>
        <v>0</v>
      </c>
      <c r="V110" s="287">
        <f t="shared" ref="V110:AE111" si="96">V111</f>
        <v>0</v>
      </c>
      <c r="W110" s="412">
        <f t="shared" si="96"/>
        <v>0</v>
      </c>
      <c r="X110" s="398">
        <f t="shared" si="96"/>
        <v>0</v>
      </c>
      <c r="Y110" s="257">
        <f t="shared" si="96"/>
        <v>0</v>
      </c>
      <c r="Z110" s="258">
        <f t="shared" si="96"/>
        <v>0</v>
      </c>
      <c r="AA110" s="258">
        <f t="shared" si="96"/>
        <v>0</v>
      </c>
      <c r="AB110" s="258">
        <f t="shared" si="96"/>
        <v>0</v>
      </c>
      <c r="AC110" s="258">
        <f t="shared" si="96"/>
        <v>0</v>
      </c>
      <c r="AD110" s="258">
        <f t="shared" si="96"/>
        <v>0</v>
      </c>
      <c r="AE110" s="256">
        <f t="shared" si="96"/>
        <v>0</v>
      </c>
      <c r="AF110" s="254">
        <f t="shared" ref="AF110:AF118" si="97">SUM(AG110:AQ110)</f>
        <v>0</v>
      </c>
      <c r="AG110" s="345">
        <f>AG111</f>
        <v>0</v>
      </c>
      <c r="AH110" s="287">
        <f t="shared" ref="AH110:AQ111" si="98">AH111</f>
        <v>0</v>
      </c>
      <c r="AI110" s="412">
        <f t="shared" si="98"/>
        <v>0</v>
      </c>
      <c r="AJ110" s="398">
        <f t="shared" si="98"/>
        <v>0</v>
      </c>
      <c r="AK110" s="257">
        <f t="shared" si="98"/>
        <v>0</v>
      </c>
      <c r="AL110" s="258">
        <f t="shared" si="98"/>
        <v>0</v>
      </c>
      <c r="AM110" s="258">
        <f t="shared" si="98"/>
        <v>0</v>
      </c>
      <c r="AN110" s="258">
        <f t="shared" si="98"/>
        <v>0</v>
      </c>
      <c r="AO110" s="258">
        <f t="shared" si="98"/>
        <v>0</v>
      </c>
      <c r="AP110" s="258">
        <f t="shared" si="98"/>
        <v>0</v>
      </c>
      <c r="AQ110" s="256">
        <f t="shared" si="98"/>
        <v>0</v>
      </c>
    </row>
    <row r="111" spans="1:45" s="195" customFormat="1" ht="24.75" customHeight="1" x14ac:dyDescent="0.25">
      <c r="A111" s="558">
        <v>92</v>
      </c>
      <c r="B111" s="559"/>
      <c r="C111" s="399"/>
      <c r="D111" s="556" t="s">
        <v>113</v>
      </c>
      <c r="E111" s="556"/>
      <c r="F111" s="556"/>
      <c r="G111" s="557"/>
      <c r="H111" s="254">
        <f t="shared" si="93"/>
        <v>0</v>
      </c>
      <c r="I111" s="345">
        <f>I112</f>
        <v>0</v>
      </c>
      <c r="J111" s="287">
        <f t="shared" si="94"/>
        <v>0</v>
      </c>
      <c r="K111" s="256">
        <f t="shared" si="94"/>
        <v>0</v>
      </c>
      <c r="L111" s="330">
        <f t="shared" si="94"/>
        <v>0</v>
      </c>
      <c r="M111" s="257">
        <f t="shared" si="94"/>
        <v>0</v>
      </c>
      <c r="N111" s="258">
        <f t="shared" si="94"/>
        <v>0</v>
      </c>
      <c r="O111" s="258">
        <f t="shared" si="94"/>
        <v>0</v>
      </c>
      <c r="P111" s="258">
        <f t="shared" si="94"/>
        <v>0</v>
      </c>
      <c r="Q111" s="258">
        <f t="shared" si="94"/>
        <v>0</v>
      </c>
      <c r="R111" s="258">
        <f t="shared" si="94"/>
        <v>0</v>
      </c>
      <c r="S111" s="256">
        <f t="shared" si="94"/>
        <v>0</v>
      </c>
      <c r="T111" s="254">
        <f t="shared" si="95"/>
        <v>0</v>
      </c>
      <c r="U111" s="345">
        <f>U112</f>
        <v>0</v>
      </c>
      <c r="V111" s="287">
        <f t="shared" si="96"/>
        <v>0</v>
      </c>
      <c r="W111" s="256">
        <f t="shared" si="96"/>
        <v>0</v>
      </c>
      <c r="X111" s="330">
        <f t="shared" si="96"/>
        <v>0</v>
      </c>
      <c r="Y111" s="257">
        <f t="shared" si="96"/>
        <v>0</v>
      </c>
      <c r="Z111" s="258">
        <f t="shared" si="96"/>
        <v>0</v>
      </c>
      <c r="AA111" s="258">
        <f t="shared" si="96"/>
        <v>0</v>
      </c>
      <c r="AB111" s="258">
        <f t="shared" si="96"/>
        <v>0</v>
      </c>
      <c r="AC111" s="258">
        <f t="shared" si="96"/>
        <v>0</v>
      </c>
      <c r="AD111" s="258">
        <f t="shared" si="96"/>
        <v>0</v>
      </c>
      <c r="AE111" s="256">
        <f t="shared" si="96"/>
        <v>0</v>
      </c>
      <c r="AF111" s="254">
        <f t="shared" si="97"/>
        <v>0</v>
      </c>
      <c r="AG111" s="345">
        <f>AG112</f>
        <v>0</v>
      </c>
      <c r="AH111" s="287">
        <f t="shared" si="98"/>
        <v>0</v>
      </c>
      <c r="AI111" s="256">
        <f t="shared" si="98"/>
        <v>0</v>
      </c>
      <c r="AJ111" s="330">
        <f t="shared" si="98"/>
        <v>0</v>
      </c>
      <c r="AK111" s="257">
        <f t="shared" si="98"/>
        <v>0</v>
      </c>
      <c r="AL111" s="258">
        <f t="shared" si="98"/>
        <v>0</v>
      </c>
      <c r="AM111" s="258">
        <f t="shared" si="98"/>
        <v>0</v>
      </c>
      <c r="AN111" s="258">
        <f t="shared" si="98"/>
        <v>0</v>
      </c>
      <c r="AO111" s="258">
        <f t="shared" si="98"/>
        <v>0</v>
      </c>
      <c r="AP111" s="258">
        <f t="shared" si="98"/>
        <v>0</v>
      </c>
      <c r="AQ111" s="256">
        <f t="shared" si="98"/>
        <v>0</v>
      </c>
    </row>
    <row r="112" spans="1:45" s="195" customFormat="1" ht="18" customHeight="1" x14ac:dyDescent="0.25">
      <c r="A112" s="558">
        <v>922</v>
      </c>
      <c r="B112" s="559"/>
      <c r="C112" s="559"/>
      <c r="D112" s="556" t="s">
        <v>114</v>
      </c>
      <c r="E112" s="556"/>
      <c r="F112" s="556"/>
      <c r="G112" s="556"/>
      <c r="H112" s="254">
        <f t="shared" si="93"/>
        <v>0</v>
      </c>
      <c r="I112" s="287">
        <f>SUM(I113:I118)</f>
        <v>0</v>
      </c>
      <c r="J112" s="258">
        <f t="shared" ref="J112:S112" si="99">SUM(J113:J118)</f>
        <v>0</v>
      </c>
      <c r="K112" s="256">
        <f t="shared" si="99"/>
        <v>0</v>
      </c>
      <c r="L112" s="330">
        <f t="shared" si="99"/>
        <v>0</v>
      </c>
      <c r="M112" s="257">
        <f t="shared" si="99"/>
        <v>0</v>
      </c>
      <c r="N112" s="258">
        <f t="shared" si="99"/>
        <v>0</v>
      </c>
      <c r="O112" s="258">
        <f t="shared" si="99"/>
        <v>0</v>
      </c>
      <c r="P112" s="258">
        <f t="shared" si="99"/>
        <v>0</v>
      </c>
      <c r="Q112" s="258">
        <f t="shared" si="99"/>
        <v>0</v>
      </c>
      <c r="R112" s="258">
        <f t="shared" si="99"/>
        <v>0</v>
      </c>
      <c r="S112" s="256">
        <f t="shared" si="99"/>
        <v>0</v>
      </c>
      <c r="T112" s="254">
        <f t="shared" si="95"/>
        <v>0</v>
      </c>
      <c r="U112" s="287">
        <f>SUM(U113:U118)</f>
        <v>0</v>
      </c>
      <c r="V112" s="258">
        <f t="shared" ref="V112:AE112" si="100">SUM(V113:V118)</f>
        <v>0</v>
      </c>
      <c r="W112" s="256">
        <f t="shared" si="100"/>
        <v>0</v>
      </c>
      <c r="X112" s="330">
        <f t="shared" si="100"/>
        <v>0</v>
      </c>
      <c r="Y112" s="257">
        <f t="shared" si="100"/>
        <v>0</v>
      </c>
      <c r="Z112" s="258">
        <f t="shared" si="100"/>
        <v>0</v>
      </c>
      <c r="AA112" s="258">
        <f t="shared" si="100"/>
        <v>0</v>
      </c>
      <c r="AB112" s="258">
        <f t="shared" si="100"/>
        <v>0</v>
      </c>
      <c r="AC112" s="258">
        <f t="shared" si="100"/>
        <v>0</v>
      </c>
      <c r="AD112" s="258">
        <f t="shared" si="100"/>
        <v>0</v>
      </c>
      <c r="AE112" s="256">
        <f t="shared" si="100"/>
        <v>0</v>
      </c>
      <c r="AF112" s="254">
        <f t="shared" si="97"/>
        <v>0</v>
      </c>
      <c r="AG112" s="287">
        <f>SUM(AG113:AG118)</f>
        <v>0</v>
      </c>
      <c r="AH112" s="258">
        <f t="shared" ref="AH112:AQ112" si="101">SUM(AH113:AH118)</f>
        <v>0</v>
      </c>
      <c r="AI112" s="256">
        <f t="shared" si="101"/>
        <v>0</v>
      </c>
      <c r="AJ112" s="330">
        <f t="shared" si="101"/>
        <v>0</v>
      </c>
      <c r="AK112" s="257">
        <f t="shared" si="101"/>
        <v>0</v>
      </c>
      <c r="AL112" s="258">
        <f t="shared" si="101"/>
        <v>0</v>
      </c>
      <c r="AM112" s="258">
        <f t="shared" si="101"/>
        <v>0</v>
      </c>
      <c r="AN112" s="258">
        <f t="shared" si="101"/>
        <v>0</v>
      </c>
      <c r="AO112" s="258">
        <f t="shared" si="101"/>
        <v>0</v>
      </c>
      <c r="AP112" s="258">
        <f t="shared" si="101"/>
        <v>0</v>
      </c>
      <c r="AQ112" s="256">
        <f t="shared" si="101"/>
        <v>0</v>
      </c>
    </row>
    <row r="113" spans="1:45" s="202" customFormat="1" ht="13.9" customHeight="1" x14ac:dyDescent="0.25">
      <c r="A113" s="434"/>
      <c r="B113" s="423"/>
      <c r="C113" s="423" t="s">
        <v>254</v>
      </c>
      <c r="D113" s="576" t="s">
        <v>255</v>
      </c>
      <c r="E113" s="576"/>
      <c r="F113" s="576"/>
      <c r="G113" s="577"/>
      <c r="H113" s="424">
        <f t="shared" si="93"/>
        <v>0</v>
      </c>
      <c r="I113" s="55"/>
      <c r="J113" s="336"/>
      <c r="K113" s="488"/>
      <c r="L113" s="487"/>
      <c r="M113" s="353"/>
      <c r="N113" s="354"/>
      <c r="O113" s="354"/>
      <c r="P113" s="354"/>
      <c r="Q113" s="354"/>
      <c r="R113" s="354"/>
      <c r="S113" s="57"/>
      <c r="T113" s="424">
        <f t="shared" si="95"/>
        <v>0</v>
      </c>
      <c r="U113" s="55"/>
      <c r="V113" s="336"/>
      <c r="W113" s="488"/>
      <c r="X113" s="487"/>
      <c r="Y113" s="353"/>
      <c r="Z113" s="354"/>
      <c r="AA113" s="354"/>
      <c r="AB113" s="354"/>
      <c r="AC113" s="354"/>
      <c r="AD113" s="354"/>
      <c r="AE113" s="57"/>
      <c r="AF113" s="424">
        <f t="shared" si="97"/>
        <v>0</v>
      </c>
      <c r="AG113" s="55"/>
      <c r="AH113" s="336"/>
      <c r="AI113" s="488"/>
      <c r="AJ113" s="487"/>
      <c r="AK113" s="353"/>
      <c r="AL113" s="354"/>
      <c r="AM113" s="354"/>
      <c r="AN113" s="354"/>
      <c r="AO113" s="354"/>
      <c r="AP113" s="354"/>
      <c r="AQ113" s="57"/>
      <c r="AR113" s="425"/>
      <c r="AS113" s="425"/>
    </row>
    <row r="114" spans="1:45" s="202" customFormat="1" ht="13.9" customHeight="1" x14ac:dyDescent="0.25">
      <c r="A114" s="434"/>
      <c r="B114" s="423"/>
      <c r="C114" s="423" t="s">
        <v>256</v>
      </c>
      <c r="D114" s="576" t="s">
        <v>257</v>
      </c>
      <c r="E114" s="576"/>
      <c r="F114" s="576"/>
      <c r="G114" s="577"/>
      <c r="H114" s="424">
        <f t="shared" si="93"/>
        <v>0</v>
      </c>
      <c r="I114" s="55"/>
      <c r="J114" s="336"/>
      <c r="K114" s="488"/>
      <c r="L114" s="487"/>
      <c r="M114" s="353"/>
      <c r="N114" s="354"/>
      <c r="O114" s="354"/>
      <c r="P114" s="354"/>
      <c r="Q114" s="354"/>
      <c r="R114" s="354"/>
      <c r="S114" s="57"/>
      <c r="T114" s="424">
        <f t="shared" si="95"/>
        <v>0</v>
      </c>
      <c r="U114" s="55"/>
      <c r="V114" s="336"/>
      <c r="W114" s="488"/>
      <c r="X114" s="487"/>
      <c r="Y114" s="353"/>
      <c r="Z114" s="354"/>
      <c r="AA114" s="354"/>
      <c r="AB114" s="354"/>
      <c r="AC114" s="354"/>
      <c r="AD114" s="354"/>
      <c r="AE114" s="57"/>
      <c r="AF114" s="424">
        <f t="shared" si="97"/>
        <v>0</v>
      </c>
      <c r="AG114" s="55"/>
      <c r="AH114" s="336"/>
      <c r="AI114" s="488"/>
      <c r="AJ114" s="487"/>
      <c r="AK114" s="353"/>
      <c r="AL114" s="354"/>
      <c r="AM114" s="354"/>
      <c r="AN114" s="354"/>
      <c r="AO114" s="354"/>
      <c r="AP114" s="354"/>
      <c r="AQ114" s="57"/>
      <c r="AR114" s="425"/>
      <c r="AS114" s="425"/>
    </row>
    <row r="115" spans="1:45" s="202" customFormat="1" ht="13.9" customHeight="1" x14ac:dyDescent="0.25">
      <c r="A115" s="434"/>
      <c r="B115" s="423"/>
      <c r="C115" s="423" t="s">
        <v>258</v>
      </c>
      <c r="D115" s="576" t="s">
        <v>259</v>
      </c>
      <c r="E115" s="576"/>
      <c r="F115" s="576"/>
      <c r="G115" s="577"/>
      <c r="H115" s="424">
        <f t="shared" si="93"/>
        <v>0</v>
      </c>
      <c r="I115" s="55"/>
      <c r="J115" s="336"/>
      <c r="K115" s="488"/>
      <c r="L115" s="487"/>
      <c r="M115" s="353"/>
      <c r="N115" s="354"/>
      <c r="O115" s="354"/>
      <c r="P115" s="354"/>
      <c r="Q115" s="354"/>
      <c r="R115" s="354"/>
      <c r="S115" s="57"/>
      <c r="T115" s="424">
        <f t="shared" si="95"/>
        <v>0</v>
      </c>
      <c r="U115" s="55"/>
      <c r="V115" s="336"/>
      <c r="W115" s="488"/>
      <c r="X115" s="487"/>
      <c r="Y115" s="353"/>
      <c r="Z115" s="354"/>
      <c r="AA115" s="354"/>
      <c r="AB115" s="354"/>
      <c r="AC115" s="354"/>
      <c r="AD115" s="354"/>
      <c r="AE115" s="57"/>
      <c r="AF115" s="424">
        <f t="shared" si="97"/>
        <v>0</v>
      </c>
      <c r="AG115" s="55"/>
      <c r="AH115" s="336"/>
      <c r="AI115" s="488"/>
      <c r="AJ115" s="487"/>
      <c r="AK115" s="353"/>
      <c r="AL115" s="354"/>
      <c r="AM115" s="354"/>
      <c r="AN115" s="354"/>
      <c r="AO115" s="354"/>
      <c r="AP115" s="354"/>
      <c r="AQ115" s="57"/>
      <c r="AR115" s="425"/>
      <c r="AS115" s="425"/>
    </row>
    <row r="116" spans="1:45" s="202" customFormat="1" ht="14.25" x14ac:dyDescent="0.25">
      <c r="A116" s="434"/>
      <c r="B116" s="423"/>
      <c r="C116" s="423" t="s">
        <v>260</v>
      </c>
      <c r="D116" s="576" t="s">
        <v>261</v>
      </c>
      <c r="E116" s="576"/>
      <c r="F116" s="576"/>
      <c r="G116" s="577"/>
      <c r="H116" s="424">
        <f t="shared" si="93"/>
        <v>0</v>
      </c>
      <c r="I116" s="496"/>
      <c r="J116" s="56"/>
      <c r="K116" s="315"/>
      <c r="L116" s="496"/>
      <c r="M116" s="357"/>
      <c r="N116" s="351"/>
      <c r="O116" s="354"/>
      <c r="P116" s="354"/>
      <c r="Q116" s="354"/>
      <c r="R116" s="354"/>
      <c r="S116" s="57"/>
      <c r="T116" s="424">
        <f t="shared" si="95"/>
        <v>0</v>
      </c>
      <c r="U116" s="496"/>
      <c r="V116" s="56"/>
      <c r="W116" s="315"/>
      <c r="X116" s="496"/>
      <c r="Y116" s="357"/>
      <c r="Z116" s="351"/>
      <c r="AA116" s="354"/>
      <c r="AB116" s="354"/>
      <c r="AC116" s="354"/>
      <c r="AD116" s="354"/>
      <c r="AE116" s="57"/>
      <c r="AF116" s="424">
        <f t="shared" si="97"/>
        <v>0</v>
      </c>
      <c r="AG116" s="496"/>
      <c r="AH116" s="56"/>
      <c r="AI116" s="315"/>
      <c r="AJ116" s="496"/>
      <c r="AK116" s="357"/>
      <c r="AL116" s="351"/>
      <c r="AM116" s="354"/>
      <c r="AN116" s="354"/>
      <c r="AO116" s="354"/>
      <c r="AP116" s="354"/>
      <c r="AQ116" s="57"/>
      <c r="AR116" s="425"/>
      <c r="AS116" s="425"/>
    </row>
    <row r="117" spans="1:45" s="202" customFormat="1" ht="13.9" customHeight="1" x14ac:dyDescent="0.25">
      <c r="A117" s="434"/>
      <c r="B117" s="423"/>
      <c r="C117" s="423" t="s">
        <v>262</v>
      </c>
      <c r="D117" s="576" t="s">
        <v>263</v>
      </c>
      <c r="E117" s="576"/>
      <c r="F117" s="576"/>
      <c r="G117" s="577"/>
      <c r="H117" s="424">
        <f t="shared" si="93"/>
        <v>0</v>
      </c>
      <c r="I117" s="496"/>
      <c r="J117" s="56"/>
      <c r="K117" s="315"/>
      <c r="L117" s="496"/>
      <c r="M117" s="357"/>
      <c r="N117" s="351"/>
      <c r="O117" s="354"/>
      <c r="P117" s="354"/>
      <c r="Q117" s="354"/>
      <c r="R117" s="354"/>
      <c r="S117" s="57"/>
      <c r="T117" s="424">
        <f t="shared" si="95"/>
        <v>0</v>
      </c>
      <c r="U117" s="496"/>
      <c r="V117" s="56"/>
      <c r="W117" s="315"/>
      <c r="X117" s="496"/>
      <c r="Y117" s="357"/>
      <c r="Z117" s="351"/>
      <c r="AA117" s="354"/>
      <c r="AB117" s="354"/>
      <c r="AC117" s="354"/>
      <c r="AD117" s="354"/>
      <c r="AE117" s="57"/>
      <c r="AF117" s="424">
        <f t="shared" si="97"/>
        <v>0</v>
      </c>
      <c r="AG117" s="496"/>
      <c r="AH117" s="56"/>
      <c r="AI117" s="315"/>
      <c r="AJ117" s="496"/>
      <c r="AK117" s="357"/>
      <c r="AL117" s="351"/>
      <c r="AM117" s="354"/>
      <c r="AN117" s="354"/>
      <c r="AO117" s="354"/>
      <c r="AP117" s="354"/>
      <c r="AQ117" s="57"/>
      <c r="AR117" s="425"/>
      <c r="AS117" s="425"/>
    </row>
    <row r="118" spans="1:45" s="202" customFormat="1" ht="13.9" customHeight="1" x14ac:dyDescent="0.25">
      <c r="A118" s="434"/>
      <c r="B118" s="423"/>
      <c r="C118" s="423" t="s">
        <v>264</v>
      </c>
      <c r="D118" s="576" t="s">
        <v>265</v>
      </c>
      <c r="E118" s="576"/>
      <c r="F118" s="576"/>
      <c r="G118" s="577"/>
      <c r="H118" s="424">
        <f t="shared" si="93"/>
        <v>0</v>
      </c>
      <c r="I118" s="496"/>
      <c r="J118" s="56"/>
      <c r="K118" s="315"/>
      <c r="L118" s="496"/>
      <c r="M118" s="357"/>
      <c r="N118" s="351"/>
      <c r="O118" s="354"/>
      <c r="P118" s="354"/>
      <c r="Q118" s="354"/>
      <c r="R118" s="354"/>
      <c r="S118" s="57"/>
      <c r="T118" s="424">
        <f t="shared" si="95"/>
        <v>0</v>
      </c>
      <c r="U118" s="496"/>
      <c r="V118" s="56"/>
      <c r="W118" s="315"/>
      <c r="X118" s="496"/>
      <c r="Y118" s="357"/>
      <c r="Z118" s="351"/>
      <c r="AA118" s="354"/>
      <c r="AB118" s="354"/>
      <c r="AC118" s="354"/>
      <c r="AD118" s="354"/>
      <c r="AE118" s="57"/>
      <c r="AF118" s="424">
        <f t="shared" si="97"/>
        <v>0</v>
      </c>
      <c r="AG118" s="496"/>
      <c r="AH118" s="56"/>
      <c r="AI118" s="315"/>
      <c r="AJ118" s="496"/>
      <c r="AK118" s="357"/>
      <c r="AL118" s="351"/>
      <c r="AM118" s="354"/>
      <c r="AN118" s="354"/>
      <c r="AO118" s="354"/>
      <c r="AP118" s="354"/>
      <c r="AQ118" s="57"/>
      <c r="AR118" s="425"/>
      <c r="AS118" s="425"/>
    </row>
    <row r="119" spans="1:45" s="216" customFormat="1" ht="20.100000000000001" customHeight="1" x14ac:dyDescent="0.25">
      <c r="A119" s="475"/>
      <c r="B119" s="475"/>
      <c r="C119" s="399"/>
      <c r="D119" s="473"/>
      <c r="E119" s="473"/>
      <c r="F119" s="473"/>
      <c r="G119" s="473"/>
      <c r="H119" s="93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93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93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</row>
  </sheetData>
  <sheetProtection formatRows="0" selectLockedCells="1"/>
  <mergeCells count="156"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</mergeCells>
  <conditionalFormatting sqref="I30:L30 N30:S30 I50:S50 I15:S15 A112:S112 I35:S35 I57:S57 I18:S18 O16:O17 O19:O22 M58:M59 N64:N66 M63 N62 M54:M56">
    <cfRule type="containsBlanks" dxfId="381" priority="142">
      <formula>LEN(TRIM(A15))=0</formula>
    </cfRule>
  </conditionalFormatting>
  <conditionalFormatting sqref="I68:S68 I61:O61 Q61:S61 M69">
    <cfRule type="containsBlanks" dxfId="380" priority="141">
      <formula>LEN(TRIM(I61))=0</formula>
    </cfRule>
  </conditionalFormatting>
  <conditionalFormatting sqref="I82:S82">
    <cfRule type="containsBlanks" dxfId="379" priority="140">
      <formula>LEN(TRIM(I82))=0</formula>
    </cfRule>
  </conditionalFormatting>
  <conditionalFormatting sqref="I44:S44">
    <cfRule type="containsBlanks" dxfId="378" priority="127">
      <formula>LEN(TRIM(I44))=0</formula>
    </cfRule>
  </conditionalFormatting>
  <conditionalFormatting sqref="I72:S72">
    <cfRule type="containsBlanks" dxfId="377" priority="139">
      <formula>LEN(TRIM(I72))=0</formula>
    </cfRule>
  </conditionalFormatting>
  <conditionalFormatting sqref="O45:O46">
    <cfRule type="containsBlanks" dxfId="376" priority="126">
      <formula>LEN(TRIM(O45))=0</formula>
    </cfRule>
  </conditionalFormatting>
  <conditionalFormatting sqref="M90">
    <cfRule type="containsBlanks" dxfId="375" priority="115">
      <formula>LEN(TRIM(M90))=0</formula>
    </cfRule>
  </conditionalFormatting>
  <conditionalFormatting sqref="I106:S106">
    <cfRule type="containsBlanks" dxfId="374" priority="138">
      <formula>LEN(TRIM(I106))=0</formula>
    </cfRule>
  </conditionalFormatting>
  <conditionalFormatting sqref="R64">
    <cfRule type="containsBlanks" dxfId="373" priority="124">
      <formula>LEN(TRIM(R64))=0</formula>
    </cfRule>
  </conditionalFormatting>
  <conditionalFormatting sqref="I92:S93 I99:S99">
    <cfRule type="containsBlanks" dxfId="372" priority="137">
      <formula>LEN(TRIM(I92))=0</formula>
    </cfRule>
  </conditionalFormatting>
  <conditionalFormatting sqref="M70:M71">
    <cfRule type="containsBlanks" dxfId="371" priority="123">
      <formula>LEN(TRIM(M70))=0</formula>
    </cfRule>
  </conditionalFormatting>
  <conditionalFormatting sqref="R98">
    <cfRule type="containsBlanks" dxfId="370" priority="111">
      <formula>LEN(TRIM(R98))=0</formula>
    </cfRule>
  </conditionalFormatting>
  <conditionalFormatting sqref="M30">
    <cfRule type="containsBlanks" dxfId="369" priority="136">
      <formula>LEN(TRIM(M30))=0</formula>
    </cfRule>
  </conditionalFormatting>
  <conditionalFormatting sqref="P61">
    <cfRule type="containsBlanks" dxfId="368" priority="135">
      <formula>LEN(TRIM(P61))=0</formula>
    </cfRule>
  </conditionalFormatting>
  <conditionalFormatting sqref="I23:S23">
    <cfRule type="containsBlanks" dxfId="367" priority="134">
      <formula>LEN(TRIM(I23))=0</formula>
    </cfRule>
  </conditionalFormatting>
  <conditionalFormatting sqref="H10:S10">
    <cfRule type="cellIs" dxfId="366" priority="133" operator="notEqual">
      <formula>0</formula>
    </cfRule>
  </conditionalFormatting>
  <conditionalFormatting sqref="A8 H8 T8">
    <cfRule type="cellIs" dxfId="365" priority="132" operator="notEqual">
      <formula>0</formula>
    </cfRule>
  </conditionalFormatting>
  <conditionalFormatting sqref="H10:S10">
    <cfRule type="notContainsBlanks" dxfId="364" priority="131">
      <formula>LEN(TRIM(H10))&gt;0</formula>
    </cfRule>
  </conditionalFormatting>
  <conditionalFormatting sqref="I87:S87">
    <cfRule type="containsBlanks" dxfId="363" priority="130">
      <formula>LEN(TRIM(I87))=0</formula>
    </cfRule>
  </conditionalFormatting>
  <conditionalFormatting sqref="I83:J83">
    <cfRule type="containsBlanks" dxfId="362" priority="118">
      <formula>LEN(TRIM(I83))=0</formula>
    </cfRule>
  </conditionalFormatting>
  <conditionalFormatting sqref="I84:J84">
    <cfRule type="containsBlanks" dxfId="361" priority="117">
      <formula>LEN(TRIM(I84))=0</formula>
    </cfRule>
  </conditionalFormatting>
  <conditionalFormatting sqref="L31 P31:P34 L33">
    <cfRule type="containsBlanks" dxfId="360" priority="129">
      <formula>LEN(TRIM(L31))=0</formula>
    </cfRule>
  </conditionalFormatting>
  <conditionalFormatting sqref="I89:S89">
    <cfRule type="containsBlanks" dxfId="359" priority="116">
      <formula>LEN(TRIM(I89))=0</formula>
    </cfRule>
  </conditionalFormatting>
  <conditionalFormatting sqref="O36:O43">
    <cfRule type="containsBlanks" dxfId="358" priority="128">
      <formula>LEN(TRIM(O36))=0</formula>
    </cfRule>
  </conditionalFormatting>
  <conditionalFormatting sqref="M51:M53">
    <cfRule type="containsBlanks" dxfId="357" priority="125">
      <formula>LEN(TRIM(M51))=0</formula>
    </cfRule>
  </conditionalFormatting>
  <conditionalFormatting sqref="Q73:Q74 Q79:Q80">
    <cfRule type="containsBlanks" dxfId="356" priority="122">
      <formula>LEN(TRIM(Q73))=0</formula>
    </cfRule>
  </conditionalFormatting>
  <conditionalFormatting sqref="Q75:Q77">
    <cfRule type="containsBlanks" dxfId="355" priority="121">
      <formula>LEN(TRIM(Q75))=0</formula>
    </cfRule>
  </conditionalFormatting>
  <conditionalFormatting sqref="Q78">
    <cfRule type="containsBlanks" dxfId="354" priority="120">
      <formula>LEN(TRIM(Q78))=0</formula>
    </cfRule>
  </conditionalFormatting>
  <conditionalFormatting sqref="I85:J85">
    <cfRule type="containsBlanks" dxfId="353" priority="119">
      <formula>LEN(TRIM(I85))=0</formula>
    </cfRule>
  </conditionalFormatting>
  <conditionalFormatting sqref="R94">
    <cfRule type="containsBlanks" dxfId="352" priority="114">
      <formula>LEN(TRIM(R94))=0</formula>
    </cfRule>
  </conditionalFormatting>
  <conditionalFormatting sqref="I95:S95">
    <cfRule type="containsBlanks" dxfId="351" priority="113">
      <formula>LEN(TRIM(I95))=0</formula>
    </cfRule>
  </conditionalFormatting>
  <conditionalFormatting sqref="R96:R97">
    <cfRule type="containsBlanks" dxfId="350" priority="112">
      <formula>LEN(TRIM(R96))=0</formula>
    </cfRule>
  </conditionalFormatting>
  <conditionalFormatting sqref="R100">
    <cfRule type="containsBlanks" dxfId="349" priority="110">
      <formula>LEN(TRIM(R100))=0</formula>
    </cfRule>
  </conditionalFormatting>
  <conditionalFormatting sqref="R101">
    <cfRule type="containsBlanks" dxfId="348" priority="109">
      <formula>LEN(TRIM(R101))=0</formula>
    </cfRule>
  </conditionalFormatting>
  <conditionalFormatting sqref="S107">
    <cfRule type="containsBlanks" dxfId="347" priority="108">
      <formula>LEN(TRIM(S107))=0</formula>
    </cfRule>
  </conditionalFormatting>
  <conditionalFormatting sqref="M113:Q114">
    <cfRule type="containsBlanks" dxfId="346" priority="107">
      <formula>LEN(TRIM(M113))=0</formula>
    </cfRule>
  </conditionalFormatting>
  <conditionalFormatting sqref="M115:Q118">
    <cfRule type="containsBlanks" dxfId="345" priority="106">
      <formula>LEN(TRIM(M115))=0</formula>
    </cfRule>
  </conditionalFormatting>
  <conditionalFormatting sqref="M118:Q118">
    <cfRule type="containsBlanks" dxfId="344" priority="105">
      <formula>LEN(TRIM(M118))=0</formula>
    </cfRule>
  </conditionalFormatting>
  <conditionalFormatting sqref="T10:AE10">
    <cfRule type="cellIs" dxfId="343" priority="104" operator="notEqual">
      <formula>0</formula>
    </cfRule>
  </conditionalFormatting>
  <conditionalFormatting sqref="T10:AE10">
    <cfRule type="notContainsBlanks" dxfId="342" priority="103">
      <formula>LEN(TRIM(T10))&gt;0</formula>
    </cfRule>
  </conditionalFormatting>
  <conditionalFormatting sqref="AF10:AQ10">
    <cfRule type="cellIs" dxfId="341" priority="102" operator="notEqual">
      <formula>0</formula>
    </cfRule>
  </conditionalFormatting>
  <conditionalFormatting sqref="AF10:AQ10">
    <cfRule type="notContainsBlanks" dxfId="340" priority="101">
      <formula>LEN(TRIM(AF10))&gt;0</formula>
    </cfRule>
  </conditionalFormatting>
  <conditionalFormatting sqref="P24:P29">
    <cfRule type="containsBlanks" dxfId="339" priority="100">
      <formula>LEN(TRIM(P24))=0</formula>
    </cfRule>
  </conditionalFormatting>
  <conditionalFormatting sqref="N88">
    <cfRule type="containsBlanks" dxfId="338" priority="99">
      <formula>LEN(TRIM(N88))=0</formula>
    </cfRule>
  </conditionalFormatting>
  <conditionalFormatting sqref="R113:R114">
    <cfRule type="containsBlanks" dxfId="337" priority="98">
      <formula>LEN(TRIM(R113))=0</formula>
    </cfRule>
  </conditionalFormatting>
  <conditionalFormatting sqref="R115:R118">
    <cfRule type="containsBlanks" dxfId="336" priority="97">
      <formula>LEN(TRIM(R115))=0</formula>
    </cfRule>
  </conditionalFormatting>
  <conditionalFormatting sqref="R118">
    <cfRule type="containsBlanks" dxfId="335" priority="96">
      <formula>LEN(TRIM(R118))=0</formula>
    </cfRule>
  </conditionalFormatting>
  <conditionalFormatting sqref="M36:M43">
    <cfRule type="containsBlanks" dxfId="334" priority="95">
      <formula>LEN(TRIM(M36))=0</formula>
    </cfRule>
  </conditionalFormatting>
  <conditionalFormatting sqref="P19:P22">
    <cfRule type="containsBlanks" dxfId="333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2" priority="93">
      <formula>LEN(TRIM(T15))=0</formula>
    </cfRule>
  </conditionalFormatting>
  <conditionalFormatting sqref="U68:AE68 U61:AA61 AC61:AE61 Y69">
    <cfRule type="containsBlanks" dxfId="331" priority="92">
      <formula>LEN(TRIM(U61))=0</formula>
    </cfRule>
  </conditionalFormatting>
  <conditionalFormatting sqref="U82:AE82">
    <cfRule type="containsBlanks" dxfId="330" priority="91">
      <formula>LEN(TRIM(U82))=0</formula>
    </cfRule>
  </conditionalFormatting>
  <conditionalFormatting sqref="U44:AE44">
    <cfRule type="containsBlanks" dxfId="329" priority="81">
      <formula>LEN(TRIM(U44))=0</formula>
    </cfRule>
  </conditionalFormatting>
  <conditionalFormatting sqref="U72:AE72">
    <cfRule type="containsBlanks" dxfId="328" priority="90">
      <formula>LEN(TRIM(U72))=0</formula>
    </cfRule>
  </conditionalFormatting>
  <conditionalFormatting sqref="AA45:AA46">
    <cfRule type="containsBlanks" dxfId="327" priority="80">
      <formula>LEN(TRIM(AA45))=0</formula>
    </cfRule>
  </conditionalFormatting>
  <conditionalFormatting sqref="Y90">
    <cfRule type="containsBlanks" dxfId="326" priority="69">
      <formula>LEN(TRIM(Y90))=0</formula>
    </cfRule>
  </conditionalFormatting>
  <conditionalFormatting sqref="U106:AE106">
    <cfRule type="containsBlanks" dxfId="325" priority="89">
      <formula>LEN(TRIM(U106))=0</formula>
    </cfRule>
  </conditionalFormatting>
  <conditionalFormatting sqref="AD64">
    <cfRule type="containsBlanks" dxfId="324" priority="78">
      <formula>LEN(TRIM(AD64))=0</formula>
    </cfRule>
  </conditionalFormatting>
  <conditionalFormatting sqref="U92:AE93 U99:AE99">
    <cfRule type="containsBlanks" dxfId="323" priority="88">
      <formula>LEN(TRIM(U92))=0</formula>
    </cfRule>
  </conditionalFormatting>
  <conditionalFormatting sqref="Y70:Y71">
    <cfRule type="containsBlanks" dxfId="322" priority="77">
      <formula>LEN(TRIM(Y70))=0</formula>
    </cfRule>
  </conditionalFormatting>
  <conditionalFormatting sqref="AD98">
    <cfRule type="containsBlanks" dxfId="321" priority="65">
      <formula>LEN(TRIM(AD98))=0</formula>
    </cfRule>
  </conditionalFormatting>
  <conditionalFormatting sqref="Y30">
    <cfRule type="containsBlanks" dxfId="320" priority="87">
      <formula>LEN(TRIM(Y30))=0</formula>
    </cfRule>
  </conditionalFormatting>
  <conditionalFormatting sqref="AB61">
    <cfRule type="containsBlanks" dxfId="319" priority="86">
      <formula>LEN(TRIM(AB61))=0</formula>
    </cfRule>
  </conditionalFormatting>
  <conditionalFormatting sqref="U23:AE23">
    <cfRule type="containsBlanks" dxfId="318" priority="85">
      <formula>LEN(TRIM(U23))=0</formula>
    </cfRule>
  </conditionalFormatting>
  <conditionalFormatting sqref="U87:AE87">
    <cfRule type="containsBlanks" dxfId="317" priority="84">
      <formula>LEN(TRIM(U87))=0</formula>
    </cfRule>
  </conditionalFormatting>
  <conditionalFormatting sqref="U83:V83">
    <cfRule type="containsBlanks" dxfId="316" priority="72">
      <formula>LEN(TRIM(U83))=0</formula>
    </cfRule>
  </conditionalFormatting>
  <conditionalFormatting sqref="U84:V84">
    <cfRule type="containsBlanks" dxfId="315" priority="71">
      <formula>LEN(TRIM(U84))=0</formula>
    </cfRule>
  </conditionalFormatting>
  <conditionalFormatting sqref="X31 AB31:AB34 X33">
    <cfRule type="containsBlanks" dxfId="314" priority="83">
      <formula>LEN(TRIM(X31))=0</formula>
    </cfRule>
  </conditionalFormatting>
  <conditionalFormatting sqref="U89:AE89">
    <cfRule type="containsBlanks" dxfId="313" priority="70">
      <formula>LEN(TRIM(U89))=0</formula>
    </cfRule>
  </conditionalFormatting>
  <conditionalFormatting sqref="AA36:AA43">
    <cfRule type="containsBlanks" dxfId="312" priority="82">
      <formula>LEN(TRIM(AA36))=0</formula>
    </cfRule>
  </conditionalFormatting>
  <conditionalFormatting sqref="Y51:Y53">
    <cfRule type="containsBlanks" dxfId="311" priority="79">
      <formula>LEN(TRIM(Y51))=0</formula>
    </cfRule>
  </conditionalFormatting>
  <conditionalFormatting sqref="AC73:AC74 AC79:AC80">
    <cfRule type="containsBlanks" dxfId="310" priority="76">
      <formula>LEN(TRIM(AC73))=0</formula>
    </cfRule>
  </conditionalFormatting>
  <conditionalFormatting sqref="AC75:AC77">
    <cfRule type="containsBlanks" dxfId="309" priority="75">
      <formula>LEN(TRIM(AC75))=0</formula>
    </cfRule>
  </conditionalFormatting>
  <conditionalFormatting sqref="AC78">
    <cfRule type="containsBlanks" dxfId="308" priority="74">
      <formula>LEN(TRIM(AC78))=0</formula>
    </cfRule>
  </conditionalFormatting>
  <conditionalFormatting sqref="U85:V85">
    <cfRule type="containsBlanks" dxfId="307" priority="73">
      <formula>LEN(TRIM(U85))=0</formula>
    </cfRule>
  </conditionalFormatting>
  <conditionalFormatting sqref="AD94">
    <cfRule type="containsBlanks" dxfId="306" priority="68">
      <formula>LEN(TRIM(AD94))=0</formula>
    </cfRule>
  </conditionalFormatting>
  <conditionalFormatting sqref="U95:AE95">
    <cfRule type="containsBlanks" dxfId="305" priority="67">
      <formula>LEN(TRIM(U95))=0</formula>
    </cfRule>
  </conditionalFormatting>
  <conditionalFormatting sqref="AD96:AD97">
    <cfRule type="containsBlanks" dxfId="304" priority="66">
      <formula>LEN(TRIM(AD96))=0</formula>
    </cfRule>
  </conditionalFormatting>
  <conditionalFormatting sqref="AD100">
    <cfRule type="containsBlanks" dxfId="303" priority="64">
      <formula>LEN(TRIM(AD100))=0</formula>
    </cfRule>
  </conditionalFormatting>
  <conditionalFormatting sqref="AD101">
    <cfRule type="containsBlanks" dxfId="302" priority="63">
      <formula>LEN(TRIM(AD101))=0</formula>
    </cfRule>
  </conditionalFormatting>
  <conditionalFormatting sqref="AE107">
    <cfRule type="containsBlanks" dxfId="301" priority="62">
      <formula>LEN(TRIM(AE107))=0</formula>
    </cfRule>
  </conditionalFormatting>
  <conditionalFormatting sqref="Y113:AC114">
    <cfRule type="containsBlanks" dxfId="300" priority="61">
      <formula>LEN(TRIM(Y113))=0</formula>
    </cfRule>
  </conditionalFormatting>
  <conditionalFormatting sqref="Y115:AC118">
    <cfRule type="containsBlanks" dxfId="299" priority="60">
      <formula>LEN(TRIM(Y115))=0</formula>
    </cfRule>
  </conditionalFormatting>
  <conditionalFormatting sqref="Y118:AC118">
    <cfRule type="containsBlanks" dxfId="298" priority="59">
      <formula>LEN(TRIM(Y118))=0</formula>
    </cfRule>
  </conditionalFormatting>
  <conditionalFormatting sqref="AB24:AB29">
    <cfRule type="containsBlanks" dxfId="297" priority="58">
      <formula>LEN(TRIM(AB24))=0</formula>
    </cfRule>
  </conditionalFormatting>
  <conditionalFormatting sqref="Z88">
    <cfRule type="containsBlanks" dxfId="296" priority="57">
      <formula>LEN(TRIM(Z88))=0</formula>
    </cfRule>
  </conditionalFormatting>
  <conditionalFormatting sqref="AD113:AD114">
    <cfRule type="containsBlanks" dxfId="295" priority="56">
      <formula>LEN(TRIM(AD113))=0</formula>
    </cfRule>
  </conditionalFormatting>
  <conditionalFormatting sqref="AD115:AD118">
    <cfRule type="containsBlanks" dxfId="294" priority="55">
      <formula>LEN(TRIM(AD115))=0</formula>
    </cfRule>
  </conditionalFormatting>
  <conditionalFormatting sqref="AD118">
    <cfRule type="containsBlanks" dxfId="293" priority="54">
      <formula>LEN(TRIM(AD118))=0</formula>
    </cfRule>
  </conditionalFormatting>
  <conditionalFormatting sqref="Y36:Y43">
    <cfRule type="containsBlanks" dxfId="292" priority="53">
      <formula>LEN(TRIM(Y36))=0</formula>
    </cfRule>
  </conditionalFormatting>
  <conditionalFormatting sqref="AB19:AB22">
    <cfRule type="containsBlanks" dxfId="291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0" priority="51">
      <formula>LEN(TRIM(AF15))=0</formula>
    </cfRule>
  </conditionalFormatting>
  <conditionalFormatting sqref="AG68:AQ68 AG61:AM61 AO61:AQ61 AK69">
    <cfRule type="containsBlanks" dxfId="289" priority="50">
      <formula>LEN(TRIM(AG61))=0</formula>
    </cfRule>
  </conditionalFormatting>
  <conditionalFormatting sqref="AG82:AQ82">
    <cfRule type="containsBlanks" dxfId="288" priority="49">
      <formula>LEN(TRIM(AG82))=0</formula>
    </cfRule>
  </conditionalFormatting>
  <conditionalFormatting sqref="AG44:AQ44">
    <cfRule type="containsBlanks" dxfId="287" priority="39">
      <formula>LEN(TRIM(AG44))=0</formula>
    </cfRule>
  </conditionalFormatting>
  <conditionalFormatting sqref="AG72:AQ72">
    <cfRule type="containsBlanks" dxfId="286" priority="48">
      <formula>LEN(TRIM(AG72))=0</formula>
    </cfRule>
  </conditionalFormatting>
  <conditionalFormatting sqref="AM45:AM46">
    <cfRule type="containsBlanks" dxfId="285" priority="38">
      <formula>LEN(TRIM(AM45))=0</formula>
    </cfRule>
  </conditionalFormatting>
  <conditionalFormatting sqref="AK90">
    <cfRule type="containsBlanks" dxfId="284" priority="27">
      <formula>LEN(TRIM(AK90))=0</formula>
    </cfRule>
  </conditionalFormatting>
  <conditionalFormatting sqref="AG106:AQ106">
    <cfRule type="containsBlanks" dxfId="283" priority="47">
      <formula>LEN(TRIM(AG106))=0</formula>
    </cfRule>
  </conditionalFormatting>
  <conditionalFormatting sqref="AP64">
    <cfRule type="containsBlanks" dxfId="282" priority="36">
      <formula>LEN(TRIM(AP64))=0</formula>
    </cfRule>
  </conditionalFormatting>
  <conditionalFormatting sqref="AG92:AQ93 AG99:AQ99">
    <cfRule type="containsBlanks" dxfId="281" priority="46">
      <formula>LEN(TRIM(AG92))=0</formula>
    </cfRule>
  </conditionalFormatting>
  <conditionalFormatting sqref="AK70:AK71">
    <cfRule type="containsBlanks" dxfId="280" priority="35">
      <formula>LEN(TRIM(AK70))=0</formula>
    </cfRule>
  </conditionalFormatting>
  <conditionalFormatting sqref="AP98">
    <cfRule type="containsBlanks" dxfId="279" priority="23">
      <formula>LEN(TRIM(AP98))=0</formula>
    </cfRule>
  </conditionalFormatting>
  <conditionalFormatting sqref="AK30">
    <cfRule type="containsBlanks" dxfId="278" priority="45">
      <formula>LEN(TRIM(AK30))=0</formula>
    </cfRule>
  </conditionalFormatting>
  <conditionalFormatting sqref="AN61">
    <cfRule type="containsBlanks" dxfId="277" priority="44">
      <formula>LEN(TRIM(AN61))=0</formula>
    </cfRule>
  </conditionalFormatting>
  <conditionalFormatting sqref="AG23:AQ23">
    <cfRule type="containsBlanks" dxfId="276" priority="43">
      <formula>LEN(TRIM(AG23))=0</formula>
    </cfRule>
  </conditionalFormatting>
  <conditionalFormatting sqref="AG87:AQ87">
    <cfRule type="containsBlanks" dxfId="275" priority="42">
      <formula>LEN(TRIM(AG87))=0</formula>
    </cfRule>
  </conditionalFormatting>
  <conditionalFormatting sqref="AG83:AH83">
    <cfRule type="containsBlanks" dxfId="274" priority="30">
      <formula>LEN(TRIM(AG83))=0</formula>
    </cfRule>
  </conditionalFormatting>
  <conditionalFormatting sqref="AG84:AH84">
    <cfRule type="containsBlanks" dxfId="273" priority="29">
      <formula>LEN(TRIM(AG84))=0</formula>
    </cfRule>
  </conditionalFormatting>
  <conditionalFormatting sqref="AJ31 AN31:AN34 AJ33">
    <cfRule type="containsBlanks" dxfId="272" priority="41">
      <formula>LEN(TRIM(AJ31))=0</formula>
    </cfRule>
  </conditionalFormatting>
  <conditionalFormatting sqref="AG89:AQ89">
    <cfRule type="containsBlanks" dxfId="271" priority="28">
      <formula>LEN(TRIM(AG89))=0</formula>
    </cfRule>
  </conditionalFormatting>
  <conditionalFormatting sqref="AM36:AM43">
    <cfRule type="containsBlanks" dxfId="270" priority="40">
      <formula>LEN(TRIM(AM36))=0</formula>
    </cfRule>
  </conditionalFormatting>
  <conditionalFormatting sqref="AK51:AK53">
    <cfRule type="containsBlanks" dxfId="269" priority="37">
      <formula>LEN(TRIM(AK51))=0</formula>
    </cfRule>
  </conditionalFormatting>
  <conditionalFormatting sqref="AO73:AO74 AO79:AO80">
    <cfRule type="containsBlanks" dxfId="268" priority="34">
      <formula>LEN(TRIM(AO73))=0</formula>
    </cfRule>
  </conditionalFormatting>
  <conditionalFormatting sqref="AO75:AO77">
    <cfRule type="containsBlanks" dxfId="267" priority="33">
      <formula>LEN(TRIM(AO75))=0</formula>
    </cfRule>
  </conditionalFormatting>
  <conditionalFormatting sqref="AO78">
    <cfRule type="containsBlanks" dxfId="266" priority="32">
      <formula>LEN(TRIM(AO78))=0</formula>
    </cfRule>
  </conditionalFormatting>
  <conditionalFormatting sqref="AG85:AH85">
    <cfRule type="containsBlanks" dxfId="265" priority="31">
      <formula>LEN(TRIM(AG85))=0</formula>
    </cfRule>
  </conditionalFormatting>
  <conditionalFormatting sqref="AP94">
    <cfRule type="containsBlanks" dxfId="264" priority="26">
      <formula>LEN(TRIM(AP94))=0</formula>
    </cfRule>
  </conditionalFormatting>
  <conditionalFormatting sqref="AG95:AQ95">
    <cfRule type="containsBlanks" dxfId="263" priority="25">
      <formula>LEN(TRIM(AG95))=0</formula>
    </cfRule>
  </conditionalFormatting>
  <conditionalFormatting sqref="AP96:AP97">
    <cfRule type="containsBlanks" dxfId="262" priority="24">
      <formula>LEN(TRIM(AP96))=0</formula>
    </cfRule>
  </conditionalFormatting>
  <conditionalFormatting sqref="AP100">
    <cfRule type="containsBlanks" dxfId="261" priority="22">
      <formula>LEN(TRIM(AP100))=0</formula>
    </cfRule>
  </conditionalFormatting>
  <conditionalFormatting sqref="AP101">
    <cfRule type="containsBlanks" dxfId="260" priority="21">
      <formula>LEN(TRIM(AP101))=0</formula>
    </cfRule>
  </conditionalFormatting>
  <conditionalFormatting sqref="AQ107">
    <cfRule type="containsBlanks" dxfId="259" priority="20">
      <formula>LEN(TRIM(AQ107))=0</formula>
    </cfRule>
  </conditionalFormatting>
  <conditionalFormatting sqref="AK113:AO114">
    <cfRule type="containsBlanks" dxfId="258" priority="19">
      <formula>LEN(TRIM(AK113))=0</formula>
    </cfRule>
  </conditionalFormatting>
  <conditionalFormatting sqref="AK115:AO118">
    <cfRule type="containsBlanks" dxfId="257" priority="18">
      <formula>LEN(TRIM(AK115))=0</formula>
    </cfRule>
  </conditionalFormatting>
  <conditionalFormatting sqref="AK118:AO118">
    <cfRule type="containsBlanks" dxfId="256" priority="17">
      <formula>LEN(TRIM(AK118))=0</formula>
    </cfRule>
  </conditionalFormatting>
  <conditionalFormatting sqref="AN24:AN29">
    <cfRule type="containsBlanks" dxfId="255" priority="16">
      <formula>LEN(TRIM(AN24))=0</formula>
    </cfRule>
  </conditionalFormatting>
  <conditionalFormatting sqref="AL88">
    <cfRule type="containsBlanks" dxfId="254" priority="15">
      <formula>LEN(TRIM(AL88))=0</formula>
    </cfRule>
  </conditionalFormatting>
  <conditionalFormatting sqref="AP113:AP114">
    <cfRule type="containsBlanks" dxfId="253" priority="14">
      <formula>LEN(TRIM(AP113))=0</formula>
    </cfRule>
  </conditionalFormatting>
  <conditionalFormatting sqref="AP115:AP118">
    <cfRule type="containsBlanks" dxfId="252" priority="13">
      <formula>LEN(TRIM(AP115))=0</formula>
    </cfRule>
  </conditionalFormatting>
  <conditionalFormatting sqref="AP118">
    <cfRule type="containsBlanks" dxfId="251" priority="12">
      <formula>LEN(TRIM(AP118))=0</formula>
    </cfRule>
  </conditionalFormatting>
  <conditionalFormatting sqref="AK36:AK43">
    <cfRule type="containsBlanks" dxfId="250" priority="11">
      <formula>LEN(TRIM(AK36))=0</formula>
    </cfRule>
  </conditionalFormatting>
  <conditionalFormatting sqref="AN19:AN22">
    <cfRule type="containsBlanks" dxfId="249" priority="10">
      <formula>LEN(TRIM(AN19))=0</formula>
    </cfRule>
  </conditionalFormatting>
  <conditionalFormatting sqref="K36:K37">
    <cfRule type="containsBlanks" dxfId="248" priority="9">
      <formula>LEN(TRIM(K36))=0</formula>
    </cfRule>
  </conditionalFormatting>
  <conditionalFormatting sqref="W36:W37">
    <cfRule type="containsBlanks" dxfId="247" priority="8">
      <formula>LEN(TRIM(W36))=0</formula>
    </cfRule>
  </conditionalFormatting>
  <conditionalFormatting sqref="AI36:AI37">
    <cfRule type="containsBlanks" dxfId="246" priority="7">
      <formula>LEN(TRIM(AI36))=0</formula>
    </cfRule>
  </conditionalFormatting>
  <conditionalFormatting sqref="O47:O48">
    <cfRule type="containsBlanks" dxfId="245" priority="6">
      <formula>LEN(TRIM(O47))=0</formula>
    </cfRule>
  </conditionalFormatting>
  <conditionalFormatting sqref="AA47:AA48">
    <cfRule type="containsBlanks" dxfId="244" priority="5">
      <formula>LEN(TRIM(AA47))=0</formula>
    </cfRule>
  </conditionalFormatting>
  <conditionalFormatting sqref="AM47:AM48">
    <cfRule type="containsBlanks" dxfId="243" priority="4">
      <formula>LEN(TRIM(AM47))=0</formula>
    </cfRule>
  </conditionalFormatting>
  <conditionalFormatting sqref="K47:K48">
    <cfRule type="containsBlanks" dxfId="242" priority="3">
      <formula>LEN(TRIM(K47))=0</formula>
    </cfRule>
  </conditionalFormatting>
  <conditionalFormatting sqref="W47:W48">
    <cfRule type="containsBlanks" dxfId="241" priority="2">
      <formula>LEN(TRIM(W47))=0</formula>
    </cfRule>
  </conditionalFormatting>
  <conditionalFormatting sqref="AI47:AI48">
    <cfRule type="containsBlanks" dxfId="240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79"/>
  <sheetViews>
    <sheetView showGridLines="0" zoomScale="60" zoomScaleNormal="60" workbookViewId="0">
      <pane xSplit="7" ySplit="14" topLeftCell="H246" activePane="bottomRight" state="frozen"/>
      <selection activeCell="A31" sqref="A31"/>
      <selection pane="topRight" activeCell="A31" sqref="A31"/>
      <selection pane="bottomLeft" activeCell="A31" sqref="A31"/>
      <selection pane="bottomRight" activeCell="M56" sqref="M56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1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8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526" t="s">
        <v>37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7"/>
      <c r="AH2" s="302"/>
      <c r="AI2" s="217"/>
      <c r="AJ2" s="217"/>
      <c r="AK2" s="217"/>
      <c r="AL2" s="217"/>
      <c r="AM2" s="306"/>
      <c r="AN2" s="217"/>
      <c r="AO2" s="217"/>
      <c r="AP2" s="217"/>
      <c r="AQ2" s="217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526" t="s">
        <v>39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7"/>
      <c r="AH4" s="302"/>
      <c r="AI4" s="217"/>
      <c r="AJ4" s="217"/>
      <c r="AK4" s="217"/>
      <c r="AL4" s="217"/>
      <c r="AM4" s="306"/>
      <c r="AN4" s="217"/>
      <c r="AO4" s="217"/>
      <c r="AP4" s="217"/>
      <c r="AQ4" s="217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1"/>
      <c r="B6" s="231"/>
      <c r="C6" s="231"/>
      <c r="D6" s="232"/>
      <c r="E6" s="232"/>
      <c r="F6" s="232"/>
      <c r="G6" s="232"/>
      <c r="H6" s="2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4"/>
      <c r="B7" s="244"/>
      <c r="C7" s="244"/>
      <c r="D7" s="245"/>
      <c r="E7" s="245"/>
      <c r="F7" s="245"/>
      <c r="G7" s="245"/>
      <c r="H7" s="246"/>
      <c r="I7" s="616" t="s">
        <v>108</v>
      </c>
      <c r="J7" s="617" t="s">
        <v>108</v>
      </c>
      <c r="K7" s="618"/>
      <c r="L7" s="616" t="s">
        <v>109</v>
      </c>
      <c r="M7" s="617"/>
      <c r="N7" s="617"/>
      <c r="O7" s="617"/>
      <c r="P7" s="617"/>
      <c r="Q7" s="617"/>
      <c r="R7" s="617"/>
      <c r="S7" s="618"/>
      <c r="T7" s="271"/>
      <c r="U7" s="616" t="s">
        <v>108</v>
      </c>
      <c r="V7" s="617" t="s">
        <v>108</v>
      </c>
      <c r="W7" s="618"/>
      <c r="X7" s="616" t="s">
        <v>109</v>
      </c>
      <c r="Y7" s="617"/>
      <c r="Z7" s="617"/>
      <c r="AA7" s="617"/>
      <c r="AB7" s="617"/>
      <c r="AC7" s="617"/>
      <c r="AD7" s="617"/>
      <c r="AE7" s="618"/>
      <c r="AF7" s="271"/>
      <c r="AG7" s="616" t="s">
        <v>108</v>
      </c>
      <c r="AH7" s="617" t="s">
        <v>108</v>
      </c>
      <c r="AI7" s="618"/>
      <c r="AJ7" s="616" t="s">
        <v>109</v>
      </c>
      <c r="AK7" s="617"/>
      <c r="AL7" s="617"/>
      <c r="AM7" s="617"/>
      <c r="AN7" s="617"/>
      <c r="AO7" s="617"/>
      <c r="AP7" s="617"/>
      <c r="AQ7" s="618"/>
      <c r="AR7" s="18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35" t="s">
        <v>47</v>
      </c>
      <c r="B8" s="636"/>
      <c r="C8" s="636"/>
      <c r="D8" s="636" t="s">
        <v>40</v>
      </c>
      <c r="E8" s="636"/>
      <c r="F8" s="636"/>
      <c r="G8" s="639"/>
      <c r="H8" s="641" t="str">
        <f>'1. Sažetak'!G20</f>
        <v>PLAN 2019.</v>
      </c>
      <c r="I8" s="319" t="s">
        <v>146</v>
      </c>
      <c r="J8" s="120" t="s">
        <v>96</v>
      </c>
      <c r="K8" s="317" t="s">
        <v>148</v>
      </c>
      <c r="L8" s="320" t="s">
        <v>97</v>
      </c>
      <c r="M8" s="115" t="s">
        <v>81</v>
      </c>
      <c r="N8" s="115" t="s">
        <v>41</v>
      </c>
      <c r="O8" s="115" t="s">
        <v>150</v>
      </c>
      <c r="P8" s="115" t="s">
        <v>147</v>
      </c>
      <c r="Q8" s="115" t="s">
        <v>42</v>
      </c>
      <c r="R8" s="115" t="s">
        <v>43</v>
      </c>
      <c r="S8" s="116" t="s">
        <v>44</v>
      </c>
      <c r="T8" s="547" t="str">
        <f>'1. Sažetak'!H20</f>
        <v>PROJEKCIJA 2020.</v>
      </c>
      <c r="U8" s="319" t="s">
        <v>146</v>
      </c>
      <c r="V8" s="120" t="s">
        <v>96</v>
      </c>
      <c r="W8" s="317" t="s">
        <v>148</v>
      </c>
      <c r="X8" s="320" t="s">
        <v>97</v>
      </c>
      <c r="Y8" s="115" t="s">
        <v>81</v>
      </c>
      <c r="Z8" s="115" t="s">
        <v>41</v>
      </c>
      <c r="AA8" s="115" t="s">
        <v>150</v>
      </c>
      <c r="AB8" s="115" t="s">
        <v>147</v>
      </c>
      <c r="AC8" s="115" t="s">
        <v>42</v>
      </c>
      <c r="AD8" s="115" t="s">
        <v>43</v>
      </c>
      <c r="AE8" s="116" t="s">
        <v>44</v>
      </c>
      <c r="AF8" s="542" t="str">
        <f>'1. Sažetak'!I20</f>
        <v>PROJEKCIJA 2021.</v>
      </c>
      <c r="AG8" s="319" t="s">
        <v>146</v>
      </c>
      <c r="AH8" s="120" t="s">
        <v>96</v>
      </c>
      <c r="AI8" s="317" t="s">
        <v>148</v>
      </c>
      <c r="AJ8" s="320" t="s">
        <v>97</v>
      </c>
      <c r="AK8" s="115" t="s">
        <v>81</v>
      </c>
      <c r="AL8" s="115" t="s">
        <v>41</v>
      </c>
      <c r="AM8" s="115" t="s">
        <v>150</v>
      </c>
      <c r="AN8" s="115" t="s">
        <v>147</v>
      </c>
      <c r="AO8" s="115" t="s">
        <v>42</v>
      </c>
      <c r="AP8" s="115" t="s">
        <v>43</v>
      </c>
      <c r="AQ8" s="116" t="s">
        <v>44</v>
      </c>
      <c r="AR8" s="188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</row>
    <row r="9" spans="1:136" s="2" customFormat="1" ht="16.5" customHeight="1" thickBot="1" x14ac:dyDescent="0.3">
      <c r="A9" s="637"/>
      <c r="B9" s="638"/>
      <c r="C9" s="638"/>
      <c r="D9" s="638"/>
      <c r="E9" s="638"/>
      <c r="F9" s="638"/>
      <c r="G9" s="640"/>
      <c r="H9" s="642"/>
      <c r="I9" s="117" t="s">
        <v>101</v>
      </c>
      <c r="J9" s="121" t="s">
        <v>100</v>
      </c>
      <c r="K9" s="119" t="s">
        <v>103</v>
      </c>
      <c r="L9" s="321" t="s">
        <v>102</v>
      </c>
      <c r="M9" s="118" t="s">
        <v>110</v>
      </c>
      <c r="N9" s="118" t="s">
        <v>104</v>
      </c>
      <c r="O9" s="118" t="s">
        <v>103</v>
      </c>
      <c r="P9" s="118" t="s">
        <v>102</v>
      </c>
      <c r="Q9" s="118" t="s">
        <v>105</v>
      </c>
      <c r="R9" s="118" t="s">
        <v>107</v>
      </c>
      <c r="S9" s="119" t="s">
        <v>106</v>
      </c>
      <c r="T9" s="548"/>
      <c r="U9" s="117" t="s">
        <v>101</v>
      </c>
      <c r="V9" s="121" t="s">
        <v>100</v>
      </c>
      <c r="W9" s="119" t="s">
        <v>103</v>
      </c>
      <c r="X9" s="321" t="s">
        <v>102</v>
      </c>
      <c r="Y9" s="118" t="s">
        <v>110</v>
      </c>
      <c r="Z9" s="118" t="s">
        <v>104</v>
      </c>
      <c r="AA9" s="118" t="s">
        <v>103</v>
      </c>
      <c r="AB9" s="118" t="s">
        <v>102</v>
      </c>
      <c r="AC9" s="118" t="s">
        <v>105</v>
      </c>
      <c r="AD9" s="118" t="s">
        <v>107</v>
      </c>
      <c r="AE9" s="119" t="s">
        <v>106</v>
      </c>
      <c r="AF9" s="543"/>
      <c r="AG9" s="117" t="s">
        <v>101</v>
      </c>
      <c r="AH9" s="121" t="s">
        <v>100</v>
      </c>
      <c r="AI9" s="119" t="s">
        <v>103</v>
      </c>
      <c r="AJ9" s="321" t="s">
        <v>102</v>
      </c>
      <c r="AK9" s="118" t="s">
        <v>110</v>
      </c>
      <c r="AL9" s="118" t="s">
        <v>104</v>
      </c>
      <c r="AM9" s="118" t="s">
        <v>103</v>
      </c>
      <c r="AN9" s="118" t="s">
        <v>102</v>
      </c>
      <c r="AO9" s="118" t="s">
        <v>105</v>
      </c>
      <c r="AP9" s="118" t="s">
        <v>107</v>
      </c>
      <c r="AQ9" s="119" t="s">
        <v>106</v>
      </c>
      <c r="AR9" s="188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</row>
    <row r="10" spans="1:136" s="39" customFormat="1" ht="10.5" customHeight="1" thickTop="1" thickBot="1" x14ac:dyDescent="0.3">
      <c r="A10" s="650">
        <v>1</v>
      </c>
      <c r="B10" s="651"/>
      <c r="C10" s="651"/>
      <c r="D10" s="651"/>
      <c r="E10" s="651"/>
      <c r="F10" s="651"/>
      <c r="G10" s="651"/>
      <c r="H10" s="100" t="s">
        <v>151</v>
      </c>
      <c r="I10" s="101">
        <v>3</v>
      </c>
      <c r="J10" s="304">
        <v>4</v>
      </c>
      <c r="K10" s="103">
        <v>5</v>
      </c>
      <c r="L10" s="322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2" t="s">
        <v>151</v>
      </c>
      <c r="U10" s="101">
        <v>3</v>
      </c>
      <c r="V10" s="307">
        <v>4</v>
      </c>
      <c r="W10" s="103">
        <v>5</v>
      </c>
      <c r="X10" s="322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8" t="s">
        <v>151</v>
      </c>
      <c r="AG10" s="101">
        <v>3</v>
      </c>
      <c r="AH10" s="307">
        <v>4</v>
      </c>
      <c r="AI10" s="103">
        <v>5</v>
      </c>
      <c r="AJ10" s="322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8"/>
      <c r="AS10" s="189"/>
      <c r="AT10" s="189"/>
      <c r="AU10" s="189"/>
      <c r="AV10" s="189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</row>
    <row r="11" spans="1:136" s="64" customFormat="1" ht="10.15" customHeight="1" thickTop="1" x14ac:dyDescent="0.25">
      <c r="A11" s="622"/>
      <c r="B11" s="623"/>
      <c r="C11" s="623"/>
      <c r="D11" s="623"/>
      <c r="E11" s="623"/>
      <c r="F11" s="623"/>
      <c r="G11" s="624"/>
      <c r="H11" s="166"/>
      <c r="I11" s="611">
        <f>SUM(I12:K12)</f>
        <v>2334825</v>
      </c>
      <c r="J11" s="612">
        <f>SUM(J12:L12)</f>
        <v>14007825</v>
      </c>
      <c r="K11" s="613"/>
      <c r="L11" s="323">
        <f>L12</f>
        <v>12343000</v>
      </c>
      <c r="M11" s="612">
        <f>SUM(M12:S12)</f>
        <v>1122500</v>
      </c>
      <c r="N11" s="612"/>
      <c r="O11" s="612"/>
      <c r="P11" s="612"/>
      <c r="Q11" s="612"/>
      <c r="R11" s="612"/>
      <c r="S11" s="613"/>
      <c r="T11" s="273"/>
      <c r="U11" s="611">
        <f>SUM(U12:W12)</f>
        <v>2334825</v>
      </c>
      <c r="V11" s="612">
        <f>SUM(V12:X12)</f>
        <v>14007825</v>
      </c>
      <c r="W11" s="613"/>
      <c r="X11" s="323">
        <f>X12</f>
        <v>12343000</v>
      </c>
      <c r="Y11" s="612">
        <f>SUM(Y12:AE12)</f>
        <v>1122500</v>
      </c>
      <c r="Z11" s="612"/>
      <c r="AA11" s="612"/>
      <c r="AB11" s="612"/>
      <c r="AC11" s="612"/>
      <c r="AD11" s="612"/>
      <c r="AE11" s="613"/>
      <c r="AF11" s="279"/>
      <c r="AG11" s="611">
        <f>SUM(AG12:AI12)</f>
        <v>2334825</v>
      </c>
      <c r="AH11" s="612">
        <f>SUM(AH12:AJ12)</f>
        <v>14007825</v>
      </c>
      <c r="AI11" s="613"/>
      <c r="AJ11" s="323">
        <f>AJ12</f>
        <v>12343000</v>
      </c>
      <c r="AK11" s="612">
        <f>SUM(AK12:AQ12)</f>
        <v>1122500</v>
      </c>
      <c r="AL11" s="612"/>
      <c r="AM11" s="612"/>
      <c r="AN11" s="612"/>
      <c r="AO11" s="612"/>
      <c r="AP11" s="612"/>
      <c r="AQ11" s="613"/>
      <c r="AR11" s="188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</row>
    <row r="12" spans="1:136" s="4" customFormat="1" ht="33.75" customHeight="1" x14ac:dyDescent="0.25">
      <c r="A12" s="234"/>
      <c r="B12" s="652" t="str">
        <f>'1. Sažetak'!B6:E6</f>
        <v>PRVA GIMNAZIJA VARAŽDIN</v>
      </c>
      <c r="C12" s="652"/>
      <c r="D12" s="652"/>
      <c r="E12" s="652"/>
      <c r="F12" s="652"/>
      <c r="G12" s="652"/>
      <c r="H12" s="132">
        <f>SUM(I12:S12)</f>
        <v>15800325</v>
      </c>
      <c r="I12" s="133">
        <f t="shared" ref="I12:S12" si="0">I197+I91+I16+I184+I249</f>
        <v>670000</v>
      </c>
      <c r="J12" s="308">
        <f t="shared" si="0"/>
        <v>1550400</v>
      </c>
      <c r="K12" s="134">
        <f t="shared" si="0"/>
        <v>114425</v>
      </c>
      <c r="L12" s="324">
        <f t="shared" si="0"/>
        <v>12343000</v>
      </c>
      <c r="M12" s="135">
        <f t="shared" si="0"/>
        <v>732000</v>
      </c>
      <c r="N12" s="136">
        <f t="shared" si="0"/>
        <v>0</v>
      </c>
      <c r="O12" s="136">
        <f t="shared" si="0"/>
        <v>345500</v>
      </c>
      <c r="P12" s="136">
        <f t="shared" si="0"/>
        <v>0</v>
      </c>
      <c r="Q12" s="136">
        <f t="shared" si="0"/>
        <v>30000</v>
      </c>
      <c r="R12" s="136">
        <f t="shared" si="0"/>
        <v>15000</v>
      </c>
      <c r="S12" s="134">
        <f t="shared" si="0"/>
        <v>0</v>
      </c>
      <c r="T12" s="274">
        <f>SUM(U12:AE12)</f>
        <v>15800325</v>
      </c>
      <c r="U12" s="133">
        <f t="shared" ref="U12:AE12" si="1">U197+U91+U16+U184+U249</f>
        <v>670000</v>
      </c>
      <c r="V12" s="308">
        <f t="shared" si="1"/>
        <v>1550400</v>
      </c>
      <c r="W12" s="134">
        <f t="shared" si="1"/>
        <v>114425</v>
      </c>
      <c r="X12" s="324">
        <f t="shared" si="1"/>
        <v>12343000</v>
      </c>
      <c r="Y12" s="135">
        <f t="shared" si="1"/>
        <v>732000</v>
      </c>
      <c r="Z12" s="136">
        <f t="shared" si="1"/>
        <v>0</v>
      </c>
      <c r="AA12" s="136">
        <f t="shared" si="1"/>
        <v>345500</v>
      </c>
      <c r="AB12" s="136">
        <f t="shared" si="1"/>
        <v>0</v>
      </c>
      <c r="AC12" s="136">
        <f t="shared" si="1"/>
        <v>30000</v>
      </c>
      <c r="AD12" s="136">
        <f t="shared" si="1"/>
        <v>15000</v>
      </c>
      <c r="AE12" s="134">
        <f t="shared" si="1"/>
        <v>0</v>
      </c>
      <c r="AF12" s="280">
        <f>SUM(AG12:AQ12)</f>
        <v>15800325</v>
      </c>
      <c r="AG12" s="133">
        <f t="shared" ref="AG12:AQ12" si="2">AG197+AG91+AG16+AG184+AG249</f>
        <v>670000</v>
      </c>
      <c r="AH12" s="308">
        <f t="shared" si="2"/>
        <v>1550400</v>
      </c>
      <c r="AI12" s="134">
        <f t="shared" si="2"/>
        <v>114425</v>
      </c>
      <c r="AJ12" s="324">
        <f t="shared" si="2"/>
        <v>12343000</v>
      </c>
      <c r="AK12" s="135">
        <f t="shared" si="2"/>
        <v>732000</v>
      </c>
      <c r="AL12" s="136">
        <f t="shared" si="2"/>
        <v>0</v>
      </c>
      <c r="AM12" s="136">
        <f t="shared" si="2"/>
        <v>345500</v>
      </c>
      <c r="AN12" s="136">
        <f t="shared" si="2"/>
        <v>0</v>
      </c>
      <c r="AO12" s="136">
        <f t="shared" si="2"/>
        <v>30000</v>
      </c>
      <c r="AP12" s="136">
        <f t="shared" si="2"/>
        <v>15000</v>
      </c>
      <c r="AQ12" s="134">
        <f t="shared" si="2"/>
        <v>0</v>
      </c>
      <c r="AR12" s="18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</row>
    <row r="13" spans="1:136" s="73" customFormat="1" ht="15" x14ac:dyDescent="0.25">
      <c r="A13" s="643" t="s">
        <v>84</v>
      </c>
      <c r="B13" s="644"/>
      <c r="C13" s="644"/>
      <c r="D13" s="644"/>
      <c r="E13" s="644"/>
      <c r="F13" s="644"/>
      <c r="G13" s="64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09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5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09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5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1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09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5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</row>
    <row r="14" spans="1:136" s="64" customFormat="1" ht="11.45" customHeight="1" x14ac:dyDescent="0.25">
      <c r="A14" s="235"/>
      <c r="B14" s="219"/>
      <c r="C14" s="219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6"/>
      <c r="T14" s="27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6"/>
      <c r="AF14" s="276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6"/>
      <c r="AR14" s="188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</row>
    <row r="15" spans="1:136" s="64" customFormat="1" ht="18" customHeight="1" x14ac:dyDescent="0.25">
      <c r="A15" s="646" t="s">
        <v>73</v>
      </c>
      <c r="B15" s="647"/>
      <c r="C15" s="647"/>
      <c r="D15" s="647"/>
      <c r="E15" s="647"/>
      <c r="F15" s="647"/>
      <c r="G15" s="64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7"/>
      <c r="T15" s="2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7"/>
      <c r="AF15" s="277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7"/>
      <c r="AR15" s="188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</row>
    <row r="16" spans="1:136" s="113" customFormat="1" ht="27" customHeight="1" x14ac:dyDescent="0.25">
      <c r="A16" s="604" t="s">
        <v>98</v>
      </c>
      <c r="B16" s="605"/>
      <c r="C16" s="605"/>
      <c r="D16" s="627" t="s">
        <v>99</v>
      </c>
      <c r="E16" s="627"/>
      <c r="F16" s="627"/>
      <c r="G16" s="628"/>
      <c r="H16" s="97">
        <f>SUM(I16:S16)</f>
        <v>459925</v>
      </c>
      <c r="I16" s="98">
        <f>I17+I46+I79</f>
        <v>0</v>
      </c>
      <c r="J16" s="310">
        <f t="shared" ref="J16:S16" si="3">J17+J46+J79</f>
        <v>0</v>
      </c>
      <c r="K16" s="127">
        <f t="shared" si="3"/>
        <v>114425</v>
      </c>
      <c r="L16" s="326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345500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8">
        <f>SUM(U16:AE16)</f>
        <v>459925</v>
      </c>
      <c r="U16" s="98">
        <f>U17+U46+U79</f>
        <v>0</v>
      </c>
      <c r="V16" s="310">
        <f t="shared" ref="V16" si="4">V17+V46+V79</f>
        <v>0</v>
      </c>
      <c r="W16" s="127">
        <f t="shared" ref="W16" si="5">W17+W46+W79</f>
        <v>114425</v>
      </c>
      <c r="X16" s="326">
        <f t="shared" ref="X16" si="6">X17+X46+X79</f>
        <v>0</v>
      </c>
      <c r="Y16" s="124">
        <f t="shared" ref="Y16" si="7">Y17+Y46+Y79</f>
        <v>0</v>
      </c>
      <c r="Z16" s="99">
        <f t="shared" ref="Z16" si="8">Z17+Z46+Z79</f>
        <v>0</v>
      </c>
      <c r="AA16" s="99">
        <f t="shared" ref="AA16" si="9">AA17+AA46+AA79</f>
        <v>345500</v>
      </c>
      <c r="AB16" s="99">
        <f t="shared" ref="AB16" si="10">AB17+AB46+AB79</f>
        <v>0</v>
      </c>
      <c r="AC16" s="99">
        <f t="shared" ref="AC16" si="11">AC17+AC46+AC79</f>
        <v>0</v>
      </c>
      <c r="AD16" s="99">
        <f t="shared" ref="AD16" si="12">AD17+AD46+AD79</f>
        <v>0</v>
      </c>
      <c r="AE16" s="127">
        <f t="shared" ref="AE16" si="13">AE17+AE46+AE79</f>
        <v>0</v>
      </c>
      <c r="AF16" s="282">
        <f>SUM(AG16:AQ16)</f>
        <v>459925</v>
      </c>
      <c r="AG16" s="98">
        <f>AG17+AG46+AG79</f>
        <v>0</v>
      </c>
      <c r="AH16" s="310">
        <f t="shared" ref="AH16" si="14">AH17+AH46+AH79</f>
        <v>0</v>
      </c>
      <c r="AI16" s="127">
        <f t="shared" ref="AI16" si="15">AI17+AI46+AI79</f>
        <v>114425</v>
      </c>
      <c r="AJ16" s="326">
        <f t="shared" ref="AJ16" si="16">AJ17+AJ46+AJ79</f>
        <v>0</v>
      </c>
      <c r="AK16" s="124">
        <f t="shared" ref="AK16" si="17">AK17+AK46+AK79</f>
        <v>0</v>
      </c>
      <c r="AL16" s="99">
        <f t="shared" ref="AL16" si="18">AL17+AL46+AL79</f>
        <v>0</v>
      </c>
      <c r="AM16" s="99">
        <f t="shared" ref="AM16" si="19">AM17+AM46+AM79</f>
        <v>345500</v>
      </c>
      <c r="AN16" s="99">
        <f t="shared" ref="AN16" si="20">AN17+AN46+AN79</f>
        <v>0</v>
      </c>
      <c r="AO16" s="99">
        <f t="shared" ref="AO16" si="21">AO17+AO46+AO79</f>
        <v>0</v>
      </c>
      <c r="AP16" s="99">
        <f t="shared" ref="AP16" si="22">AP17+AP46+AP79</f>
        <v>0</v>
      </c>
      <c r="AQ16" s="127">
        <f t="shared" ref="AQ16" si="23">AQ17+AQ46+AQ79</f>
        <v>0</v>
      </c>
      <c r="AR16" s="213"/>
      <c r="AS16" s="339"/>
      <c r="AT16" s="593" t="s">
        <v>136</v>
      </c>
      <c r="AU16" s="593"/>
      <c r="AV16" s="593"/>
      <c r="AW16" s="193"/>
      <c r="AX16" s="198"/>
      <c r="AY16" s="198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</row>
    <row r="17" spans="1:136" s="74" customFormat="1" ht="25.9" customHeight="1" x14ac:dyDescent="0.25">
      <c r="A17" s="600" t="s">
        <v>297</v>
      </c>
      <c r="B17" s="601"/>
      <c r="C17" s="601"/>
      <c r="D17" s="594" t="s">
        <v>298</v>
      </c>
      <c r="E17" s="594"/>
      <c r="F17" s="594"/>
      <c r="G17" s="595"/>
      <c r="H17" s="83">
        <f>SUM(I17:S17)</f>
        <v>0</v>
      </c>
      <c r="I17" s="84">
        <f>I18+I35</f>
        <v>0</v>
      </c>
      <c r="J17" s="311">
        <f>J18+J35</f>
        <v>0</v>
      </c>
      <c r="K17" s="86">
        <f t="shared" ref="K17:S17" si="24">K18+K35</f>
        <v>0</v>
      </c>
      <c r="L17" s="327">
        <f t="shared" si="24"/>
        <v>0</v>
      </c>
      <c r="M17" s="125">
        <f t="shared" si="24"/>
        <v>0</v>
      </c>
      <c r="N17" s="85">
        <f t="shared" si="24"/>
        <v>0</v>
      </c>
      <c r="O17" s="85">
        <f t="shared" si="24"/>
        <v>0</v>
      </c>
      <c r="P17" s="85">
        <f t="shared" si="24"/>
        <v>0</v>
      </c>
      <c r="Q17" s="85">
        <f t="shared" si="24"/>
        <v>0</v>
      </c>
      <c r="R17" s="85">
        <f t="shared" si="24"/>
        <v>0</v>
      </c>
      <c r="S17" s="86">
        <f t="shared" si="24"/>
        <v>0</v>
      </c>
      <c r="T17" s="267">
        <f t="shared" ref="T17:T26" si="25">SUM(U17:AE17)</f>
        <v>0</v>
      </c>
      <c r="U17" s="84">
        <f>U18+U35</f>
        <v>0</v>
      </c>
      <c r="V17" s="311">
        <f>V18+V35</f>
        <v>0</v>
      </c>
      <c r="W17" s="86">
        <f t="shared" ref="W17:AE17" si="26">W18+W35</f>
        <v>0</v>
      </c>
      <c r="X17" s="327">
        <f t="shared" si="26"/>
        <v>0</v>
      </c>
      <c r="Y17" s="125">
        <f t="shared" si="26"/>
        <v>0</v>
      </c>
      <c r="Z17" s="85">
        <f t="shared" si="26"/>
        <v>0</v>
      </c>
      <c r="AA17" s="85">
        <f t="shared" si="26"/>
        <v>0</v>
      </c>
      <c r="AB17" s="85">
        <f t="shared" si="26"/>
        <v>0</v>
      </c>
      <c r="AC17" s="85">
        <f t="shared" si="26"/>
        <v>0</v>
      </c>
      <c r="AD17" s="85">
        <f t="shared" si="26"/>
        <v>0</v>
      </c>
      <c r="AE17" s="86">
        <f t="shared" si="26"/>
        <v>0</v>
      </c>
      <c r="AF17" s="283">
        <f>SUM(AG17:AQ17)</f>
        <v>0</v>
      </c>
      <c r="AG17" s="84">
        <f>AG18+AG35</f>
        <v>0</v>
      </c>
      <c r="AH17" s="311">
        <f>AH18+AH35</f>
        <v>0</v>
      </c>
      <c r="AI17" s="86">
        <f>AI18+AI35</f>
        <v>0</v>
      </c>
      <c r="AJ17" s="327">
        <f>AJ18+AJ35</f>
        <v>0</v>
      </c>
      <c r="AK17" s="125">
        <f t="shared" ref="AK17:AQ17" si="27">AK18+AK35</f>
        <v>0</v>
      </c>
      <c r="AL17" s="85">
        <f t="shared" si="27"/>
        <v>0</v>
      </c>
      <c r="AM17" s="85">
        <f t="shared" si="27"/>
        <v>0</v>
      </c>
      <c r="AN17" s="85">
        <f t="shared" si="27"/>
        <v>0</v>
      </c>
      <c r="AO17" s="85">
        <f t="shared" si="27"/>
        <v>0</v>
      </c>
      <c r="AP17" s="85">
        <f t="shared" si="27"/>
        <v>0</v>
      </c>
      <c r="AQ17" s="86">
        <f t="shared" si="27"/>
        <v>0</v>
      </c>
      <c r="AR17" s="213"/>
      <c r="AS17" s="129"/>
      <c r="AT17" s="264" t="s">
        <v>119</v>
      </c>
      <c r="AU17" s="264" t="s">
        <v>159</v>
      </c>
      <c r="AV17" s="264" t="s">
        <v>296</v>
      </c>
      <c r="AX17" s="108"/>
      <c r="AY17" s="10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</row>
    <row r="18" spans="1:136" s="74" customFormat="1" ht="15.75" customHeight="1" x14ac:dyDescent="0.25">
      <c r="A18" s="502">
        <v>3</v>
      </c>
      <c r="B18" s="68"/>
      <c r="C18" s="90"/>
      <c r="D18" s="589" t="s">
        <v>16</v>
      </c>
      <c r="E18" s="589"/>
      <c r="F18" s="589"/>
      <c r="G18" s="590"/>
      <c r="H18" s="75">
        <f t="shared" ref="H18:H25" si="28">SUM(I18:S18)</f>
        <v>0</v>
      </c>
      <c r="I18" s="77">
        <f>I19+I23+I33+I28+I31</f>
        <v>0</v>
      </c>
      <c r="J18" s="61">
        <f t="shared" ref="J18:S18" si="29">J19+J23+J33+J28+J31</f>
        <v>0</v>
      </c>
      <c r="K18" s="79">
        <f t="shared" si="29"/>
        <v>0</v>
      </c>
      <c r="L18" s="328">
        <f t="shared" si="29"/>
        <v>0</v>
      </c>
      <c r="M18" s="95">
        <f t="shared" si="29"/>
        <v>0</v>
      </c>
      <c r="N18" s="78">
        <f t="shared" si="29"/>
        <v>0</v>
      </c>
      <c r="O18" s="78">
        <f t="shared" si="29"/>
        <v>0</v>
      </c>
      <c r="P18" s="78">
        <f t="shared" si="29"/>
        <v>0</v>
      </c>
      <c r="Q18" s="78">
        <f t="shared" si="29"/>
        <v>0</v>
      </c>
      <c r="R18" s="78">
        <f t="shared" si="29"/>
        <v>0</v>
      </c>
      <c r="S18" s="79">
        <f t="shared" si="29"/>
        <v>0</v>
      </c>
      <c r="T18" s="254">
        <f t="shared" si="25"/>
        <v>0</v>
      </c>
      <c r="U18" s="77">
        <f>U19+U23+U33+U28+U31</f>
        <v>0</v>
      </c>
      <c r="V18" s="61">
        <f t="shared" ref="V18:AE18" si="30">V19+V23+V33+V28+V31</f>
        <v>0</v>
      </c>
      <c r="W18" s="79">
        <f t="shared" si="30"/>
        <v>0</v>
      </c>
      <c r="X18" s="328">
        <f t="shared" si="30"/>
        <v>0</v>
      </c>
      <c r="Y18" s="95">
        <f t="shared" si="30"/>
        <v>0</v>
      </c>
      <c r="Z18" s="78">
        <f t="shared" si="30"/>
        <v>0</v>
      </c>
      <c r="AA18" s="78">
        <f t="shared" si="30"/>
        <v>0</v>
      </c>
      <c r="AB18" s="78">
        <f t="shared" si="30"/>
        <v>0</v>
      </c>
      <c r="AC18" s="78">
        <f t="shared" si="30"/>
        <v>0</v>
      </c>
      <c r="AD18" s="78">
        <f t="shared" si="30"/>
        <v>0</v>
      </c>
      <c r="AE18" s="79">
        <f t="shared" si="30"/>
        <v>0</v>
      </c>
      <c r="AF18" s="284">
        <f t="shared" ref="AF18:AF25" si="31">SUM(AG18:AQ18)</f>
        <v>0</v>
      </c>
      <c r="AG18" s="77">
        <f>AG19+AG23+AG33+AG28+AG31</f>
        <v>0</v>
      </c>
      <c r="AH18" s="61">
        <f t="shared" ref="AH18:AQ18" si="32">AH19+AH23+AH33+AH28+AH31</f>
        <v>0</v>
      </c>
      <c r="AI18" s="79">
        <f t="shared" si="32"/>
        <v>0</v>
      </c>
      <c r="AJ18" s="328">
        <f t="shared" si="32"/>
        <v>0</v>
      </c>
      <c r="AK18" s="95">
        <f t="shared" si="32"/>
        <v>0</v>
      </c>
      <c r="AL18" s="78">
        <f t="shared" si="32"/>
        <v>0</v>
      </c>
      <c r="AM18" s="78">
        <f t="shared" si="32"/>
        <v>0</v>
      </c>
      <c r="AN18" s="78">
        <f t="shared" si="32"/>
        <v>0</v>
      </c>
      <c r="AO18" s="78">
        <f t="shared" si="32"/>
        <v>0</v>
      </c>
      <c r="AP18" s="78">
        <f t="shared" si="32"/>
        <v>0</v>
      </c>
      <c r="AQ18" s="79">
        <f t="shared" si="32"/>
        <v>0</v>
      </c>
      <c r="AR18" s="213"/>
      <c r="AS18" s="108">
        <v>311</v>
      </c>
      <c r="AT18" s="199">
        <f>SUMIFS($H$16:$H$254,$C$16:$C$254,$AS18)</f>
        <v>10758750</v>
      </c>
      <c r="AU18" s="199">
        <f>SUMIFS($T$16:$T$254,$C$16:$C$254,$AS18)</f>
        <v>10758750</v>
      </c>
      <c r="AV18" s="199">
        <f>SUMIFS($AF$16:$AF$254,$C$16:$C$254,$AS18)</f>
        <v>10758750</v>
      </c>
      <c r="AX18" s="107"/>
      <c r="AY18" s="107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</row>
    <row r="19" spans="1:136" s="73" customFormat="1" ht="15.75" customHeight="1" x14ac:dyDescent="0.25">
      <c r="A19" s="591">
        <v>31</v>
      </c>
      <c r="B19" s="592"/>
      <c r="C19" s="90"/>
      <c r="D19" s="589" t="s">
        <v>0</v>
      </c>
      <c r="E19" s="589"/>
      <c r="F19" s="589"/>
      <c r="G19" s="590"/>
      <c r="H19" s="75">
        <f t="shared" si="28"/>
        <v>0</v>
      </c>
      <c r="I19" s="77">
        <f>SUM(I20:I22)</f>
        <v>0</v>
      </c>
      <c r="J19" s="61">
        <f>SUM(J20:J22)</f>
        <v>0</v>
      </c>
      <c r="K19" s="79">
        <f t="shared" ref="K19:S19" si="33">SUM(K20:K22)</f>
        <v>0</v>
      </c>
      <c r="L19" s="328">
        <f t="shared" si="33"/>
        <v>0</v>
      </c>
      <c r="M19" s="95">
        <f t="shared" si="33"/>
        <v>0</v>
      </c>
      <c r="N19" s="78">
        <f t="shared" si="33"/>
        <v>0</v>
      </c>
      <c r="O19" s="78">
        <f t="shared" si="33"/>
        <v>0</v>
      </c>
      <c r="P19" s="78">
        <f t="shared" si="33"/>
        <v>0</v>
      </c>
      <c r="Q19" s="78">
        <f t="shared" si="33"/>
        <v>0</v>
      </c>
      <c r="R19" s="78">
        <f t="shared" si="33"/>
        <v>0</v>
      </c>
      <c r="S19" s="79">
        <f t="shared" si="33"/>
        <v>0</v>
      </c>
      <c r="T19" s="254">
        <f t="shared" si="25"/>
        <v>0</v>
      </c>
      <c r="U19" s="77">
        <f>SUM(U20:U22)</f>
        <v>0</v>
      </c>
      <c r="V19" s="61">
        <f>SUM(V20:V22)</f>
        <v>0</v>
      </c>
      <c r="W19" s="79">
        <f t="shared" ref="W19:AE19" si="34">SUM(W20:W22)</f>
        <v>0</v>
      </c>
      <c r="X19" s="328">
        <f t="shared" si="34"/>
        <v>0</v>
      </c>
      <c r="Y19" s="95">
        <f t="shared" si="34"/>
        <v>0</v>
      </c>
      <c r="Z19" s="78">
        <f t="shared" si="34"/>
        <v>0</v>
      </c>
      <c r="AA19" s="78">
        <f t="shared" si="34"/>
        <v>0</v>
      </c>
      <c r="AB19" s="78">
        <f t="shared" si="34"/>
        <v>0</v>
      </c>
      <c r="AC19" s="78">
        <f t="shared" si="34"/>
        <v>0</v>
      </c>
      <c r="AD19" s="78">
        <f t="shared" si="34"/>
        <v>0</v>
      </c>
      <c r="AE19" s="79">
        <f t="shared" si="34"/>
        <v>0</v>
      </c>
      <c r="AF19" s="284">
        <f t="shared" si="31"/>
        <v>0</v>
      </c>
      <c r="AG19" s="77">
        <f>SUM(AG20:AG22)</f>
        <v>0</v>
      </c>
      <c r="AH19" s="61">
        <f>SUM(AH20:AH22)</f>
        <v>0</v>
      </c>
      <c r="AI19" s="79">
        <f t="shared" ref="AI19:AQ19" si="35">SUM(AI20:AI22)</f>
        <v>0</v>
      </c>
      <c r="AJ19" s="328">
        <f t="shared" si="35"/>
        <v>0</v>
      </c>
      <c r="AK19" s="95">
        <f t="shared" si="35"/>
        <v>0</v>
      </c>
      <c r="AL19" s="78">
        <f t="shared" si="35"/>
        <v>0</v>
      </c>
      <c r="AM19" s="78">
        <f t="shared" si="35"/>
        <v>0</v>
      </c>
      <c r="AN19" s="78">
        <f t="shared" si="35"/>
        <v>0</v>
      </c>
      <c r="AO19" s="78">
        <f t="shared" si="35"/>
        <v>0</v>
      </c>
      <c r="AP19" s="78">
        <f t="shared" si="35"/>
        <v>0</v>
      </c>
      <c r="AQ19" s="79">
        <f t="shared" si="35"/>
        <v>0</v>
      </c>
      <c r="AR19" s="213"/>
      <c r="AS19" s="108">
        <v>312</v>
      </c>
      <c r="AT19" s="199">
        <f>SUMIFS($H$16:$H$254,$C$16:$C$254,$AS19)</f>
        <v>355000</v>
      </c>
      <c r="AU19" s="199">
        <f>SUMIFS($T$16:$T$254,$C$16:$C$254,$AS19)</f>
        <v>355000</v>
      </c>
      <c r="AV19" s="199">
        <f>SUMIFS($AF$16:$AF$254,$C$16:$C$254,$AS19)</f>
        <v>355000</v>
      </c>
      <c r="AX19" s="198"/>
      <c r="AY19" s="19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</row>
    <row r="20" spans="1:136" s="72" customFormat="1" ht="15.75" customHeight="1" x14ac:dyDescent="0.25">
      <c r="A20" s="240"/>
      <c r="B20" s="184"/>
      <c r="C20" s="184">
        <v>311</v>
      </c>
      <c r="D20" s="583" t="s">
        <v>1</v>
      </c>
      <c r="E20" s="583"/>
      <c r="F20" s="583"/>
      <c r="G20" s="584"/>
      <c r="H20" s="76">
        <f t="shared" si="28"/>
        <v>0</v>
      </c>
      <c r="I20" s="80"/>
      <c r="J20" s="94"/>
      <c r="K20" s="82"/>
      <c r="L20" s="329"/>
      <c r="M20" s="123"/>
      <c r="N20" s="81"/>
      <c r="O20" s="81"/>
      <c r="P20" s="81"/>
      <c r="Q20" s="81"/>
      <c r="R20" s="81"/>
      <c r="S20" s="82"/>
      <c r="T20" s="262">
        <f t="shared" si="25"/>
        <v>0</v>
      </c>
      <c r="U20" s="247"/>
      <c r="V20" s="252"/>
      <c r="W20" s="248"/>
      <c r="X20" s="331"/>
      <c r="Y20" s="249"/>
      <c r="Z20" s="250"/>
      <c r="AA20" s="250"/>
      <c r="AB20" s="250"/>
      <c r="AC20" s="250"/>
      <c r="AD20" s="250"/>
      <c r="AE20" s="248"/>
      <c r="AF20" s="262">
        <f t="shared" si="31"/>
        <v>0</v>
      </c>
      <c r="AG20" s="247"/>
      <c r="AH20" s="252"/>
      <c r="AI20" s="248"/>
      <c r="AJ20" s="331"/>
      <c r="AK20" s="249"/>
      <c r="AL20" s="250"/>
      <c r="AM20" s="250"/>
      <c r="AN20" s="250"/>
      <c r="AO20" s="250"/>
      <c r="AP20" s="250"/>
      <c r="AQ20" s="248"/>
      <c r="AR20" s="213"/>
      <c r="AS20" s="108">
        <v>313</v>
      </c>
      <c r="AT20" s="199">
        <f>SUMIFS($H$16:$H$254,$C$16:$C$254,$AS20)</f>
        <v>1845335</v>
      </c>
      <c r="AU20" s="199">
        <f>SUMIFS($T$16:$T$254,$C$16:$C$254,$AS20)</f>
        <v>1845335</v>
      </c>
      <c r="AV20" s="199">
        <f>SUMIFS($AF$16:$AF$254,$C$16:$C$254,$AS20)</f>
        <v>1845335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0"/>
      <c r="B21" s="184"/>
      <c r="C21" s="184">
        <v>312</v>
      </c>
      <c r="D21" s="583" t="s">
        <v>2</v>
      </c>
      <c r="E21" s="583"/>
      <c r="F21" s="583"/>
      <c r="G21" s="584"/>
      <c r="H21" s="76">
        <f t="shared" si="28"/>
        <v>0</v>
      </c>
      <c r="I21" s="80"/>
      <c r="J21" s="94"/>
      <c r="K21" s="82"/>
      <c r="L21" s="329"/>
      <c r="M21" s="123"/>
      <c r="N21" s="81"/>
      <c r="O21" s="81"/>
      <c r="P21" s="81"/>
      <c r="Q21" s="81"/>
      <c r="R21" s="81"/>
      <c r="S21" s="82"/>
      <c r="T21" s="262">
        <f t="shared" si="25"/>
        <v>0</v>
      </c>
      <c r="U21" s="247"/>
      <c r="V21" s="252"/>
      <c r="W21" s="248"/>
      <c r="X21" s="331"/>
      <c r="Y21" s="249"/>
      <c r="Z21" s="250"/>
      <c r="AA21" s="250"/>
      <c r="AB21" s="250"/>
      <c r="AC21" s="250"/>
      <c r="AD21" s="250"/>
      <c r="AE21" s="248"/>
      <c r="AF21" s="262">
        <f t="shared" si="31"/>
        <v>0</v>
      </c>
      <c r="AG21" s="247"/>
      <c r="AH21" s="252"/>
      <c r="AI21" s="248"/>
      <c r="AJ21" s="331"/>
      <c r="AK21" s="249"/>
      <c r="AL21" s="250"/>
      <c r="AM21" s="250"/>
      <c r="AN21" s="250"/>
      <c r="AO21" s="250"/>
      <c r="AP21" s="250"/>
      <c r="AQ21" s="248"/>
      <c r="AR21" s="213"/>
      <c r="AS21" s="129"/>
      <c r="AT21" s="199"/>
      <c r="AU21" s="199"/>
      <c r="AV21" s="19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0"/>
      <c r="B22" s="184"/>
      <c r="C22" s="184">
        <v>313</v>
      </c>
      <c r="D22" s="583" t="s">
        <v>3</v>
      </c>
      <c r="E22" s="583"/>
      <c r="F22" s="583"/>
      <c r="G22" s="584"/>
      <c r="H22" s="76">
        <f t="shared" si="28"/>
        <v>0</v>
      </c>
      <c r="I22" s="80"/>
      <c r="J22" s="94"/>
      <c r="K22" s="82"/>
      <c r="L22" s="329"/>
      <c r="M22" s="123"/>
      <c r="N22" s="81"/>
      <c r="O22" s="81"/>
      <c r="P22" s="81"/>
      <c r="Q22" s="81"/>
      <c r="R22" s="81"/>
      <c r="S22" s="82"/>
      <c r="T22" s="262">
        <f t="shared" si="25"/>
        <v>0</v>
      </c>
      <c r="U22" s="247"/>
      <c r="V22" s="252"/>
      <c r="W22" s="248"/>
      <c r="X22" s="331"/>
      <c r="Y22" s="249"/>
      <c r="Z22" s="250"/>
      <c r="AA22" s="250"/>
      <c r="AB22" s="250"/>
      <c r="AC22" s="250"/>
      <c r="AD22" s="250"/>
      <c r="AE22" s="248"/>
      <c r="AF22" s="262">
        <f t="shared" si="31"/>
        <v>0</v>
      </c>
      <c r="AG22" s="247"/>
      <c r="AH22" s="252"/>
      <c r="AI22" s="248"/>
      <c r="AJ22" s="331"/>
      <c r="AK22" s="249"/>
      <c r="AL22" s="250"/>
      <c r="AM22" s="250"/>
      <c r="AN22" s="250"/>
      <c r="AO22" s="250"/>
      <c r="AP22" s="250"/>
      <c r="AQ22" s="248"/>
      <c r="AR22" s="213"/>
      <c r="AS22" s="108">
        <v>321</v>
      </c>
      <c r="AT22" s="199">
        <f>SUMIFS($H$16:$H$254,$C$16:$C$254,$AS22)</f>
        <v>851740</v>
      </c>
      <c r="AU22" s="199">
        <f>SUMIFS($T$16:$T$254,$C$16:$C$254,$AS22)</f>
        <v>851740</v>
      </c>
      <c r="AV22" s="199">
        <f>SUMIFS($AF$16:$AF$254,$C$16:$C$254,$AS22)</f>
        <v>851740</v>
      </c>
      <c r="AW22" s="89"/>
      <c r="AX22" s="195"/>
      <c r="AY22" s="195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91">
        <v>32</v>
      </c>
      <c r="B23" s="592"/>
      <c r="C23" s="90"/>
      <c r="D23" s="589" t="s">
        <v>4</v>
      </c>
      <c r="E23" s="589"/>
      <c r="F23" s="589"/>
      <c r="G23" s="590"/>
      <c r="H23" s="75">
        <f t="shared" si="28"/>
        <v>0</v>
      </c>
      <c r="I23" s="77">
        <f>SUM(I24:I27)</f>
        <v>0</v>
      </c>
      <c r="J23" s="61">
        <f>SUM(J24:J27)</f>
        <v>0</v>
      </c>
      <c r="K23" s="79">
        <f t="shared" ref="K23:S23" si="36">SUM(K24:K27)</f>
        <v>0</v>
      </c>
      <c r="L23" s="328">
        <f t="shared" si="36"/>
        <v>0</v>
      </c>
      <c r="M23" s="95">
        <f t="shared" si="36"/>
        <v>0</v>
      </c>
      <c r="N23" s="78">
        <f t="shared" si="36"/>
        <v>0</v>
      </c>
      <c r="O23" s="78">
        <f t="shared" si="36"/>
        <v>0</v>
      </c>
      <c r="P23" s="78">
        <f t="shared" si="36"/>
        <v>0</v>
      </c>
      <c r="Q23" s="78">
        <f t="shared" si="36"/>
        <v>0</v>
      </c>
      <c r="R23" s="78">
        <f t="shared" si="36"/>
        <v>0</v>
      </c>
      <c r="S23" s="79">
        <f t="shared" si="36"/>
        <v>0</v>
      </c>
      <c r="T23" s="254">
        <f t="shared" si="25"/>
        <v>0</v>
      </c>
      <c r="U23" s="77">
        <f t="shared" ref="U23:AE23" si="37">SUM(U24:U27)</f>
        <v>0</v>
      </c>
      <c r="V23" s="61">
        <f t="shared" si="37"/>
        <v>0</v>
      </c>
      <c r="W23" s="79">
        <f t="shared" si="37"/>
        <v>0</v>
      </c>
      <c r="X23" s="328">
        <f t="shared" si="37"/>
        <v>0</v>
      </c>
      <c r="Y23" s="95">
        <f t="shared" si="37"/>
        <v>0</v>
      </c>
      <c r="Z23" s="78">
        <f t="shared" si="37"/>
        <v>0</v>
      </c>
      <c r="AA23" s="78">
        <f t="shared" si="37"/>
        <v>0</v>
      </c>
      <c r="AB23" s="78">
        <f t="shared" si="37"/>
        <v>0</v>
      </c>
      <c r="AC23" s="78">
        <f t="shared" si="37"/>
        <v>0</v>
      </c>
      <c r="AD23" s="78">
        <f t="shared" si="37"/>
        <v>0</v>
      </c>
      <c r="AE23" s="79">
        <f t="shared" si="37"/>
        <v>0</v>
      </c>
      <c r="AF23" s="284">
        <f t="shared" si="31"/>
        <v>0</v>
      </c>
      <c r="AG23" s="345">
        <f t="shared" ref="AG23:AQ23" si="38">SUM(AG24:AG27)</f>
        <v>0</v>
      </c>
      <c r="AH23" s="287">
        <f t="shared" si="38"/>
        <v>0</v>
      </c>
      <c r="AI23" s="256">
        <f t="shared" si="38"/>
        <v>0</v>
      </c>
      <c r="AJ23" s="330">
        <f t="shared" si="38"/>
        <v>0</v>
      </c>
      <c r="AK23" s="257">
        <f t="shared" si="38"/>
        <v>0</v>
      </c>
      <c r="AL23" s="258">
        <f t="shared" si="38"/>
        <v>0</v>
      </c>
      <c r="AM23" s="258">
        <f t="shared" si="38"/>
        <v>0</v>
      </c>
      <c r="AN23" s="258">
        <f t="shared" si="38"/>
        <v>0</v>
      </c>
      <c r="AO23" s="258">
        <f t="shared" si="38"/>
        <v>0</v>
      </c>
      <c r="AP23" s="258">
        <f t="shared" si="38"/>
        <v>0</v>
      </c>
      <c r="AQ23" s="256">
        <f t="shared" si="38"/>
        <v>0</v>
      </c>
      <c r="AR23" s="213"/>
      <c r="AS23" s="108">
        <v>322</v>
      </c>
      <c r="AT23" s="199">
        <f>SUMIFS($H$16:$H$254,$C$16:$C$254,$AS23)</f>
        <v>683340</v>
      </c>
      <c r="AU23" s="199">
        <f>SUMIFS($T$16:$T$254,$C$16:$C$254,$AS23)</f>
        <v>683340</v>
      </c>
      <c r="AV23" s="199">
        <f>SUMIFS($AF$16:$AF$254,$C$16:$C$254,$AS23)</f>
        <v>683340</v>
      </c>
      <c r="AW23" s="195"/>
      <c r="AX23" s="89"/>
      <c r="AY23" s="89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</row>
    <row r="24" spans="1:136" s="72" customFormat="1" ht="15.75" customHeight="1" x14ac:dyDescent="0.25">
      <c r="A24" s="240"/>
      <c r="B24" s="184"/>
      <c r="C24" s="184">
        <v>321</v>
      </c>
      <c r="D24" s="583" t="s">
        <v>5</v>
      </c>
      <c r="E24" s="583"/>
      <c r="F24" s="583"/>
      <c r="G24" s="584"/>
      <c r="H24" s="76">
        <f t="shared" si="28"/>
        <v>0</v>
      </c>
      <c r="I24" s="80"/>
      <c r="J24" s="94"/>
      <c r="K24" s="82"/>
      <c r="L24" s="329"/>
      <c r="M24" s="123"/>
      <c r="N24" s="81"/>
      <c r="O24" s="81"/>
      <c r="P24" s="81"/>
      <c r="Q24" s="81"/>
      <c r="R24" s="81"/>
      <c r="S24" s="82"/>
      <c r="T24" s="262">
        <f t="shared" si="25"/>
        <v>0</v>
      </c>
      <c r="U24" s="247"/>
      <c r="V24" s="252"/>
      <c r="W24" s="248"/>
      <c r="X24" s="331"/>
      <c r="Y24" s="249"/>
      <c r="Z24" s="250"/>
      <c r="AA24" s="250"/>
      <c r="AB24" s="250"/>
      <c r="AC24" s="250"/>
      <c r="AD24" s="250"/>
      <c r="AE24" s="248"/>
      <c r="AF24" s="262">
        <f t="shared" si="31"/>
        <v>0</v>
      </c>
      <c r="AG24" s="247"/>
      <c r="AH24" s="252"/>
      <c r="AI24" s="248"/>
      <c r="AJ24" s="331"/>
      <c r="AK24" s="249"/>
      <c r="AL24" s="250"/>
      <c r="AM24" s="250"/>
      <c r="AN24" s="250"/>
      <c r="AO24" s="250"/>
      <c r="AP24" s="250"/>
      <c r="AQ24" s="248"/>
      <c r="AR24" s="213"/>
      <c r="AS24" s="108">
        <v>323</v>
      </c>
      <c r="AT24" s="199">
        <f>SUMIFS($H$16:$H$254,$C$16:$C$254,$AS24)</f>
        <v>825160</v>
      </c>
      <c r="AU24" s="199">
        <f>SUMIFS($T$16:$T$254,$C$16:$C$254,$AS24)</f>
        <v>825160</v>
      </c>
      <c r="AV24" s="199">
        <f>SUMIFS($AF$16:$AF$254,$C$16:$C$254,$AS24)</f>
        <v>825160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0"/>
      <c r="B25" s="184"/>
      <c r="C25" s="184">
        <v>322</v>
      </c>
      <c r="D25" s="583" t="s">
        <v>6</v>
      </c>
      <c r="E25" s="583"/>
      <c r="F25" s="583"/>
      <c r="G25" s="584"/>
      <c r="H25" s="76">
        <f t="shared" si="28"/>
        <v>0</v>
      </c>
      <c r="I25" s="80"/>
      <c r="J25" s="94"/>
      <c r="K25" s="82"/>
      <c r="L25" s="329"/>
      <c r="M25" s="123"/>
      <c r="N25" s="81"/>
      <c r="O25" s="81"/>
      <c r="P25" s="81"/>
      <c r="Q25" s="81"/>
      <c r="R25" s="81"/>
      <c r="S25" s="82"/>
      <c r="T25" s="262">
        <f t="shared" si="25"/>
        <v>0</v>
      </c>
      <c r="U25" s="247"/>
      <c r="V25" s="252"/>
      <c r="W25" s="248"/>
      <c r="X25" s="331"/>
      <c r="Y25" s="249"/>
      <c r="Z25" s="250"/>
      <c r="AA25" s="250"/>
      <c r="AB25" s="250"/>
      <c r="AC25" s="250"/>
      <c r="AD25" s="250"/>
      <c r="AE25" s="248"/>
      <c r="AF25" s="262">
        <f t="shared" si="31"/>
        <v>0</v>
      </c>
      <c r="AG25" s="247"/>
      <c r="AH25" s="252"/>
      <c r="AI25" s="248"/>
      <c r="AJ25" s="331"/>
      <c r="AK25" s="249"/>
      <c r="AL25" s="250"/>
      <c r="AM25" s="250"/>
      <c r="AN25" s="250"/>
      <c r="AO25" s="250"/>
      <c r="AP25" s="250"/>
      <c r="AQ25" s="248"/>
      <c r="AR25" s="213"/>
      <c r="AS25" s="108">
        <v>324</v>
      </c>
      <c r="AT25" s="199">
        <f>SUMIFS($H$16:$H$254,$C$16:$C$254,$AS25)</f>
        <v>0</v>
      </c>
      <c r="AU25" s="199">
        <f>SUMIFS($T$16:$T$254,$C$16:$C$254,$AS25)</f>
        <v>0</v>
      </c>
      <c r="AV25" s="199">
        <f>SUMIFS($AF$16:$AF$254,$C$16:$C$254,$AS25)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0"/>
      <c r="B26" s="184"/>
      <c r="C26" s="184">
        <v>323</v>
      </c>
      <c r="D26" s="583" t="s">
        <v>7</v>
      </c>
      <c r="E26" s="583"/>
      <c r="F26" s="583"/>
      <c r="G26" s="584"/>
      <c r="H26" s="76">
        <f>SUM(I26:S26)</f>
        <v>0</v>
      </c>
      <c r="I26" s="80"/>
      <c r="J26" s="94"/>
      <c r="K26" s="82"/>
      <c r="L26" s="329"/>
      <c r="M26" s="123"/>
      <c r="N26" s="81"/>
      <c r="O26" s="81"/>
      <c r="P26" s="81"/>
      <c r="Q26" s="81"/>
      <c r="R26" s="81"/>
      <c r="S26" s="82"/>
      <c r="T26" s="262">
        <f t="shared" si="25"/>
        <v>0</v>
      </c>
      <c r="U26" s="247"/>
      <c r="V26" s="252"/>
      <c r="W26" s="248"/>
      <c r="X26" s="331"/>
      <c r="Y26" s="249"/>
      <c r="Z26" s="250"/>
      <c r="AA26" s="250"/>
      <c r="AB26" s="250"/>
      <c r="AC26" s="250"/>
      <c r="AD26" s="250"/>
      <c r="AE26" s="248"/>
      <c r="AF26" s="262">
        <f>SUM(AG26:AQ26)</f>
        <v>0</v>
      </c>
      <c r="AG26" s="247"/>
      <c r="AH26" s="252"/>
      <c r="AI26" s="248"/>
      <c r="AJ26" s="331"/>
      <c r="AK26" s="249"/>
      <c r="AL26" s="250"/>
      <c r="AM26" s="250"/>
      <c r="AN26" s="250"/>
      <c r="AO26" s="250"/>
      <c r="AP26" s="250"/>
      <c r="AQ26" s="248"/>
      <c r="AR26" s="213"/>
      <c r="AS26" s="108">
        <v>329</v>
      </c>
      <c r="AT26" s="199">
        <f>SUMIFS($H$16:$H$254,$C$16:$C$254,$AS26)</f>
        <v>289000</v>
      </c>
      <c r="AU26" s="199">
        <f>SUMIFS($T$16:$T$254,$C$16:$C$254,$AS26)</f>
        <v>289000</v>
      </c>
      <c r="AV26" s="199">
        <f>SUMIFS($AF$16:$AF$254,$C$16:$C$254,$AS26)</f>
        <v>289000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0"/>
      <c r="B27" s="184"/>
      <c r="C27" s="184">
        <v>329</v>
      </c>
      <c r="D27" s="583" t="s">
        <v>8</v>
      </c>
      <c r="E27" s="583"/>
      <c r="F27" s="583"/>
      <c r="G27" s="584"/>
      <c r="H27" s="76">
        <f t="shared" ref="H27:H35" si="39">SUM(I27:S27)</f>
        <v>0</v>
      </c>
      <c r="I27" s="80"/>
      <c r="J27" s="94"/>
      <c r="K27" s="82"/>
      <c r="L27" s="329"/>
      <c r="M27" s="123"/>
      <c r="N27" s="81"/>
      <c r="O27" s="81"/>
      <c r="P27" s="81"/>
      <c r="Q27" s="81"/>
      <c r="R27" s="81"/>
      <c r="S27" s="82"/>
      <c r="T27" s="262">
        <f t="shared" ref="T27:T35" si="40">SUM(U27:AE27)</f>
        <v>0</v>
      </c>
      <c r="U27" s="247"/>
      <c r="V27" s="252"/>
      <c r="W27" s="248"/>
      <c r="X27" s="331"/>
      <c r="Y27" s="249"/>
      <c r="Z27" s="250"/>
      <c r="AA27" s="250"/>
      <c r="AB27" s="250"/>
      <c r="AC27" s="250"/>
      <c r="AD27" s="250"/>
      <c r="AE27" s="248"/>
      <c r="AF27" s="262">
        <f t="shared" ref="AF27:AF35" si="41">SUM(AG27:AQ27)</f>
        <v>0</v>
      </c>
      <c r="AG27" s="247"/>
      <c r="AH27" s="252"/>
      <c r="AI27" s="248"/>
      <c r="AJ27" s="331"/>
      <c r="AK27" s="249"/>
      <c r="AL27" s="250"/>
      <c r="AM27" s="250"/>
      <c r="AN27" s="250"/>
      <c r="AO27" s="250"/>
      <c r="AP27" s="250"/>
      <c r="AQ27" s="248"/>
      <c r="AR27" s="213"/>
      <c r="AS27" s="108"/>
      <c r="AT27" s="199"/>
      <c r="AU27" s="199"/>
      <c r="AV27" s="19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91">
        <v>34</v>
      </c>
      <c r="B28" s="592"/>
      <c r="C28" s="90"/>
      <c r="D28" s="589" t="s">
        <v>9</v>
      </c>
      <c r="E28" s="589"/>
      <c r="F28" s="589"/>
      <c r="G28" s="590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42">K29+K30</f>
        <v>0</v>
      </c>
      <c r="L28" s="328">
        <f t="shared" si="42"/>
        <v>0</v>
      </c>
      <c r="M28" s="95">
        <f t="shared" si="42"/>
        <v>0</v>
      </c>
      <c r="N28" s="78">
        <f t="shared" si="42"/>
        <v>0</v>
      </c>
      <c r="O28" s="78">
        <f t="shared" si="42"/>
        <v>0</v>
      </c>
      <c r="P28" s="78">
        <f t="shared" si="42"/>
        <v>0</v>
      </c>
      <c r="Q28" s="78">
        <f t="shared" si="42"/>
        <v>0</v>
      </c>
      <c r="R28" s="78">
        <f t="shared" si="42"/>
        <v>0</v>
      </c>
      <c r="S28" s="79">
        <f>S29+S30</f>
        <v>0</v>
      </c>
      <c r="T28" s="254">
        <f t="shared" si="40"/>
        <v>0</v>
      </c>
      <c r="U28" s="77">
        <f>U29+U30</f>
        <v>0</v>
      </c>
      <c r="V28" s="61">
        <f>V29+V30</f>
        <v>0</v>
      </c>
      <c r="W28" s="79">
        <f t="shared" ref="W28:AD28" si="43">W29+W30</f>
        <v>0</v>
      </c>
      <c r="X28" s="328">
        <f t="shared" si="43"/>
        <v>0</v>
      </c>
      <c r="Y28" s="95">
        <f t="shared" si="43"/>
        <v>0</v>
      </c>
      <c r="Z28" s="78">
        <f t="shared" si="43"/>
        <v>0</v>
      </c>
      <c r="AA28" s="78">
        <f t="shared" si="43"/>
        <v>0</v>
      </c>
      <c r="AB28" s="78">
        <f t="shared" si="43"/>
        <v>0</v>
      </c>
      <c r="AC28" s="78">
        <f t="shared" si="43"/>
        <v>0</v>
      </c>
      <c r="AD28" s="78">
        <f t="shared" si="43"/>
        <v>0</v>
      </c>
      <c r="AE28" s="79">
        <f>AE29+AE30</f>
        <v>0</v>
      </c>
      <c r="AF28" s="284">
        <f t="shared" si="41"/>
        <v>0</v>
      </c>
      <c r="AG28" s="77">
        <f>AG29+AG30</f>
        <v>0</v>
      </c>
      <c r="AH28" s="61">
        <f>AH29+AH30</f>
        <v>0</v>
      </c>
      <c r="AI28" s="79">
        <f t="shared" ref="AI28:AQ28" si="44">AI29+AI30</f>
        <v>0</v>
      </c>
      <c r="AJ28" s="328">
        <f>AJ29+AJ30</f>
        <v>0</v>
      </c>
      <c r="AK28" s="95">
        <f>AK29+AK30</f>
        <v>0</v>
      </c>
      <c r="AL28" s="78">
        <f t="shared" si="44"/>
        <v>0</v>
      </c>
      <c r="AM28" s="78">
        <f t="shared" si="44"/>
        <v>0</v>
      </c>
      <c r="AN28" s="78">
        <f t="shared" si="44"/>
        <v>0</v>
      </c>
      <c r="AO28" s="78">
        <f t="shared" si="44"/>
        <v>0</v>
      </c>
      <c r="AP28" s="78">
        <f t="shared" si="44"/>
        <v>0</v>
      </c>
      <c r="AQ28" s="79">
        <f t="shared" si="44"/>
        <v>0</v>
      </c>
      <c r="AR28" s="213"/>
      <c r="AS28" s="108">
        <v>342</v>
      </c>
      <c r="AT28" s="199">
        <f>SUMIFS($H$16:$H$254,$C$16:$C$254,$AS28)</f>
        <v>0</v>
      </c>
      <c r="AU28" s="199">
        <f>SUMIFS($T$16:$T$254,$C$16:$C$254,$AS28)</f>
        <v>0</v>
      </c>
      <c r="AV28" s="199">
        <f>SUMIFS($AF$16:$AF$254,$C$16:$C$254,$AS28)</f>
        <v>0</v>
      </c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</row>
    <row r="29" spans="1:136" s="72" customFormat="1" ht="15.75" customHeight="1" x14ac:dyDescent="0.3">
      <c r="A29" s="240"/>
      <c r="B29" s="184"/>
      <c r="C29" s="184">
        <v>342</v>
      </c>
      <c r="D29" s="583" t="s">
        <v>82</v>
      </c>
      <c r="E29" s="583"/>
      <c r="F29" s="583"/>
      <c r="G29" s="584"/>
      <c r="H29" s="76">
        <f>SUM(I29:S29)</f>
        <v>0</v>
      </c>
      <c r="I29" s="80"/>
      <c r="J29" s="94"/>
      <c r="K29" s="82"/>
      <c r="L29" s="329"/>
      <c r="M29" s="123"/>
      <c r="N29" s="81"/>
      <c r="O29" s="81"/>
      <c r="P29" s="81"/>
      <c r="Q29" s="81"/>
      <c r="R29" s="81"/>
      <c r="S29" s="82"/>
      <c r="T29" s="262">
        <f>SUM(U29:AE29)</f>
        <v>0</v>
      </c>
      <c r="U29" s="247"/>
      <c r="V29" s="252"/>
      <c r="W29" s="248"/>
      <c r="X29" s="331"/>
      <c r="Y29" s="249"/>
      <c r="Z29" s="250"/>
      <c r="AA29" s="250"/>
      <c r="AB29" s="250"/>
      <c r="AC29" s="250"/>
      <c r="AD29" s="250"/>
      <c r="AE29" s="248"/>
      <c r="AF29" s="285">
        <f t="shared" si="41"/>
        <v>0</v>
      </c>
      <c r="AG29" s="247"/>
      <c r="AH29" s="252"/>
      <c r="AI29" s="248"/>
      <c r="AJ29" s="331"/>
      <c r="AK29" s="249"/>
      <c r="AL29" s="250"/>
      <c r="AM29" s="250"/>
      <c r="AN29" s="250"/>
      <c r="AO29" s="250"/>
      <c r="AP29" s="250"/>
      <c r="AQ29" s="248"/>
      <c r="AR29" s="73"/>
      <c r="AS29" s="108">
        <v>343</v>
      </c>
      <c r="AT29" s="199">
        <f>SUMIFS($H$16:$H$254,$C$16:$C$254,$AS29)</f>
        <v>20000</v>
      </c>
      <c r="AU29" s="199">
        <f>SUMIFS($T$16:$T$254,$C$16:$C$254,$AS29)</f>
        <v>20000</v>
      </c>
      <c r="AV29" s="199">
        <f>SUMIFS($AF$16:$AF$254,$C$16:$C$254,$AS29)</f>
        <v>20000</v>
      </c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3">
      <c r="A30" s="240"/>
      <c r="B30" s="184"/>
      <c r="C30" s="184">
        <v>343</v>
      </c>
      <c r="D30" s="583" t="s">
        <v>10</v>
      </c>
      <c r="E30" s="583"/>
      <c r="F30" s="583"/>
      <c r="G30" s="584"/>
      <c r="H30" s="76">
        <f>SUM(I30:S30)</f>
        <v>0</v>
      </c>
      <c r="I30" s="80"/>
      <c r="J30" s="94"/>
      <c r="K30" s="82"/>
      <c r="L30" s="329"/>
      <c r="M30" s="123"/>
      <c r="N30" s="81"/>
      <c r="O30" s="81"/>
      <c r="P30" s="81"/>
      <c r="Q30" s="81"/>
      <c r="R30" s="81"/>
      <c r="S30" s="82"/>
      <c r="T30" s="262">
        <f>SUM(U30:AE30)</f>
        <v>0</v>
      </c>
      <c r="U30" s="247"/>
      <c r="V30" s="252"/>
      <c r="W30" s="248"/>
      <c r="X30" s="331"/>
      <c r="Y30" s="249"/>
      <c r="Z30" s="250"/>
      <c r="AA30" s="250"/>
      <c r="AB30" s="250"/>
      <c r="AC30" s="250"/>
      <c r="AD30" s="250"/>
      <c r="AE30" s="248"/>
      <c r="AF30" s="285">
        <f t="shared" si="41"/>
        <v>0</v>
      </c>
      <c r="AG30" s="247"/>
      <c r="AH30" s="252"/>
      <c r="AI30" s="248"/>
      <c r="AJ30" s="331"/>
      <c r="AK30" s="249"/>
      <c r="AL30" s="250"/>
      <c r="AM30" s="250"/>
      <c r="AN30" s="250"/>
      <c r="AO30" s="250"/>
      <c r="AP30" s="250"/>
      <c r="AQ30" s="248"/>
      <c r="AS30" s="108"/>
      <c r="AT30" s="199"/>
      <c r="AU30" s="199"/>
      <c r="AV30" s="199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91">
        <v>35</v>
      </c>
      <c r="B31" s="592"/>
      <c r="C31" s="90"/>
      <c r="D31" s="589" t="s">
        <v>9</v>
      </c>
      <c r="E31" s="589"/>
      <c r="F31" s="589"/>
      <c r="G31" s="590"/>
      <c r="H31" s="75">
        <f>SUM(I31:S31)</f>
        <v>0</v>
      </c>
      <c r="I31" s="77">
        <f>I32</f>
        <v>0</v>
      </c>
      <c r="J31" s="61">
        <f t="shared" ref="J31:S31" si="45">J32</f>
        <v>0</v>
      </c>
      <c r="K31" s="79">
        <f t="shared" si="45"/>
        <v>0</v>
      </c>
      <c r="L31" s="328">
        <f t="shared" si="45"/>
        <v>0</v>
      </c>
      <c r="M31" s="95">
        <f t="shared" si="45"/>
        <v>0</v>
      </c>
      <c r="N31" s="78">
        <f t="shared" si="45"/>
        <v>0</v>
      </c>
      <c r="O31" s="78">
        <f t="shared" si="45"/>
        <v>0</v>
      </c>
      <c r="P31" s="78">
        <f t="shared" si="45"/>
        <v>0</v>
      </c>
      <c r="Q31" s="78">
        <f t="shared" si="45"/>
        <v>0</v>
      </c>
      <c r="R31" s="78">
        <f t="shared" si="45"/>
        <v>0</v>
      </c>
      <c r="S31" s="79">
        <f t="shared" si="45"/>
        <v>0</v>
      </c>
      <c r="T31" s="254">
        <f>SUM(U31:AE31)</f>
        <v>0</v>
      </c>
      <c r="U31" s="77">
        <f>U32</f>
        <v>0</v>
      </c>
      <c r="V31" s="61">
        <f t="shared" ref="V31:AE31" si="46">V32</f>
        <v>0</v>
      </c>
      <c r="W31" s="79">
        <f t="shared" si="46"/>
        <v>0</v>
      </c>
      <c r="X31" s="328">
        <f t="shared" si="46"/>
        <v>0</v>
      </c>
      <c r="Y31" s="95">
        <f t="shared" si="46"/>
        <v>0</v>
      </c>
      <c r="Z31" s="78">
        <f t="shared" si="46"/>
        <v>0</v>
      </c>
      <c r="AA31" s="78">
        <f t="shared" si="46"/>
        <v>0</v>
      </c>
      <c r="AB31" s="78">
        <f t="shared" si="46"/>
        <v>0</v>
      </c>
      <c r="AC31" s="78">
        <f t="shared" si="46"/>
        <v>0</v>
      </c>
      <c r="AD31" s="78">
        <f t="shared" si="46"/>
        <v>0</v>
      </c>
      <c r="AE31" s="79">
        <f t="shared" si="46"/>
        <v>0</v>
      </c>
      <c r="AF31" s="284">
        <f>SUM(AG31:AQ31)</f>
        <v>0</v>
      </c>
      <c r="AG31" s="77">
        <f>AG32</f>
        <v>0</v>
      </c>
      <c r="AH31" s="61">
        <f t="shared" ref="AH31:AQ31" si="47">AH32</f>
        <v>0</v>
      </c>
      <c r="AI31" s="79">
        <f t="shared" si="47"/>
        <v>0</v>
      </c>
      <c r="AJ31" s="328">
        <f t="shared" si="47"/>
        <v>0</v>
      </c>
      <c r="AK31" s="95">
        <f t="shared" si="47"/>
        <v>0</v>
      </c>
      <c r="AL31" s="78">
        <f t="shared" si="47"/>
        <v>0</v>
      </c>
      <c r="AM31" s="78">
        <f t="shared" si="47"/>
        <v>0</v>
      </c>
      <c r="AN31" s="78">
        <f t="shared" si="47"/>
        <v>0</v>
      </c>
      <c r="AO31" s="78">
        <f t="shared" si="47"/>
        <v>0</v>
      </c>
      <c r="AP31" s="78">
        <f t="shared" si="47"/>
        <v>0</v>
      </c>
      <c r="AQ31" s="79">
        <f t="shared" si="47"/>
        <v>0</v>
      </c>
      <c r="AR31" s="72"/>
      <c r="AS31" s="108">
        <v>353</v>
      </c>
      <c r="AT31" s="199">
        <f>SUMIFS($H$16:$H$254,$C$16:$C$254,$AS31)</f>
        <v>0</v>
      </c>
      <c r="AU31" s="199">
        <f>SUMIFS($T$16:$T$254,$C$16:$C$254,$AS31)</f>
        <v>0</v>
      </c>
      <c r="AV31" s="199">
        <f>SUMIFS($AF$16:$AF$254,$C$16:$C$254,$AS31)</f>
        <v>0</v>
      </c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</row>
    <row r="32" spans="1:136" s="72" customFormat="1" ht="25.15" customHeight="1" x14ac:dyDescent="0.25">
      <c r="A32" s="240"/>
      <c r="B32" s="184"/>
      <c r="C32" s="184">
        <v>353</v>
      </c>
      <c r="D32" s="583" t="s">
        <v>270</v>
      </c>
      <c r="E32" s="583"/>
      <c r="F32" s="583"/>
      <c r="G32" s="584"/>
      <c r="H32" s="76">
        <f>SUM(I32:S32)</f>
        <v>0</v>
      </c>
      <c r="I32" s="80"/>
      <c r="J32" s="94"/>
      <c r="K32" s="82"/>
      <c r="L32" s="329"/>
      <c r="M32" s="123"/>
      <c r="N32" s="81"/>
      <c r="O32" s="81"/>
      <c r="P32" s="81"/>
      <c r="Q32" s="81"/>
      <c r="R32" s="81"/>
      <c r="S32" s="82"/>
      <c r="T32" s="262">
        <f>SUM(U32:AE32)</f>
        <v>0</v>
      </c>
      <c r="U32" s="247"/>
      <c r="V32" s="252"/>
      <c r="W32" s="248"/>
      <c r="X32" s="331"/>
      <c r="Y32" s="249"/>
      <c r="Z32" s="250"/>
      <c r="AA32" s="250"/>
      <c r="AB32" s="250"/>
      <c r="AC32" s="250"/>
      <c r="AD32" s="250"/>
      <c r="AE32" s="248"/>
      <c r="AF32" s="285">
        <f>SUM(AG32:AQ32)</f>
        <v>0</v>
      </c>
      <c r="AG32" s="247"/>
      <c r="AH32" s="252"/>
      <c r="AI32" s="248"/>
      <c r="AJ32" s="331"/>
      <c r="AK32" s="249"/>
      <c r="AL32" s="250"/>
      <c r="AM32" s="250"/>
      <c r="AN32" s="250"/>
      <c r="AO32" s="250"/>
      <c r="AP32" s="250"/>
      <c r="AQ32" s="248"/>
      <c r="AR32" s="73"/>
      <c r="AS32" s="108"/>
      <c r="AT32" s="199"/>
      <c r="AU32" s="199"/>
      <c r="AV32" s="199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91">
        <v>36</v>
      </c>
      <c r="B33" s="592"/>
      <c r="C33" s="90"/>
      <c r="D33" s="589" t="s">
        <v>266</v>
      </c>
      <c r="E33" s="589"/>
      <c r="F33" s="589"/>
      <c r="G33" s="590"/>
      <c r="H33" s="75">
        <f t="shared" si="39"/>
        <v>0</v>
      </c>
      <c r="I33" s="77">
        <f>I34</f>
        <v>0</v>
      </c>
      <c r="J33" s="61">
        <f t="shared" ref="J33:S33" si="48">J34</f>
        <v>0</v>
      </c>
      <c r="K33" s="79">
        <f t="shared" si="48"/>
        <v>0</v>
      </c>
      <c r="L33" s="328">
        <f t="shared" si="48"/>
        <v>0</v>
      </c>
      <c r="M33" s="95">
        <f t="shared" si="48"/>
        <v>0</v>
      </c>
      <c r="N33" s="78">
        <f t="shared" si="48"/>
        <v>0</v>
      </c>
      <c r="O33" s="78">
        <f t="shared" si="48"/>
        <v>0</v>
      </c>
      <c r="P33" s="78">
        <f t="shared" si="48"/>
        <v>0</v>
      </c>
      <c r="Q33" s="78">
        <f t="shared" si="48"/>
        <v>0</v>
      </c>
      <c r="R33" s="78">
        <f t="shared" si="48"/>
        <v>0</v>
      </c>
      <c r="S33" s="79">
        <f t="shared" si="48"/>
        <v>0</v>
      </c>
      <c r="T33" s="254">
        <f t="shared" si="40"/>
        <v>0</v>
      </c>
      <c r="U33" s="77">
        <f>U34</f>
        <v>0</v>
      </c>
      <c r="V33" s="61">
        <f t="shared" ref="V33:AE33" si="49">V34</f>
        <v>0</v>
      </c>
      <c r="W33" s="79">
        <f t="shared" si="49"/>
        <v>0</v>
      </c>
      <c r="X33" s="328">
        <f t="shared" si="49"/>
        <v>0</v>
      </c>
      <c r="Y33" s="95">
        <f t="shared" si="49"/>
        <v>0</v>
      </c>
      <c r="Z33" s="78">
        <f t="shared" si="49"/>
        <v>0</v>
      </c>
      <c r="AA33" s="78">
        <f t="shared" si="49"/>
        <v>0</v>
      </c>
      <c r="AB33" s="78">
        <f t="shared" si="49"/>
        <v>0</v>
      </c>
      <c r="AC33" s="78">
        <f t="shared" si="49"/>
        <v>0</v>
      </c>
      <c r="AD33" s="78">
        <f t="shared" si="49"/>
        <v>0</v>
      </c>
      <c r="AE33" s="79">
        <f t="shared" si="49"/>
        <v>0</v>
      </c>
      <c r="AF33" s="284">
        <f t="shared" si="41"/>
        <v>0</v>
      </c>
      <c r="AG33" s="345">
        <f>AG34</f>
        <v>0</v>
      </c>
      <c r="AH33" s="287">
        <f t="shared" ref="AH33:AQ33" si="50">AH34</f>
        <v>0</v>
      </c>
      <c r="AI33" s="256">
        <f t="shared" si="50"/>
        <v>0</v>
      </c>
      <c r="AJ33" s="330">
        <f t="shared" si="50"/>
        <v>0</v>
      </c>
      <c r="AK33" s="257">
        <f t="shared" si="50"/>
        <v>0</v>
      </c>
      <c r="AL33" s="258">
        <f t="shared" si="50"/>
        <v>0</v>
      </c>
      <c r="AM33" s="258">
        <f t="shared" si="50"/>
        <v>0</v>
      </c>
      <c r="AN33" s="258">
        <f t="shared" si="50"/>
        <v>0</v>
      </c>
      <c r="AO33" s="258">
        <f t="shared" si="50"/>
        <v>0</v>
      </c>
      <c r="AP33" s="258">
        <f t="shared" si="50"/>
        <v>0</v>
      </c>
      <c r="AQ33" s="256">
        <f t="shared" si="50"/>
        <v>0</v>
      </c>
      <c r="AR33" s="72"/>
      <c r="AS33" s="108">
        <v>361</v>
      </c>
      <c r="AT33" s="199">
        <f>SUMIFS($H$16:$H$254,$C$16:$C$254,$AS33)</f>
        <v>0</v>
      </c>
      <c r="AU33" s="199">
        <f>SUMIFS($T$16:$T$254,$C$16:$C$254,$AS33)</f>
        <v>0</v>
      </c>
      <c r="AV33" s="199">
        <f>SUMIFS($AF$16:$AF$254,$C$16:$C$254,$AS33)</f>
        <v>0</v>
      </c>
      <c r="AW33" s="195"/>
      <c r="AX33" s="89"/>
      <c r="AY33" s="89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</row>
    <row r="34" spans="1:136" s="72" customFormat="1" ht="29.45" customHeight="1" x14ac:dyDescent="0.25">
      <c r="A34" s="240"/>
      <c r="B34" s="184"/>
      <c r="C34" s="184">
        <v>369</v>
      </c>
      <c r="D34" s="583" t="s">
        <v>190</v>
      </c>
      <c r="E34" s="583"/>
      <c r="F34" s="583"/>
      <c r="G34" s="584"/>
      <c r="H34" s="76">
        <f t="shared" si="39"/>
        <v>0</v>
      </c>
      <c r="I34" s="80"/>
      <c r="J34" s="94"/>
      <c r="K34" s="82"/>
      <c r="L34" s="329"/>
      <c r="M34" s="123"/>
      <c r="N34" s="81"/>
      <c r="O34" s="81"/>
      <c r="P34" s="81"/>
      <c r="Q34" s="81"/>
      <c r="R34" s="81"/>
      <c r="S34" s="82"/>
      <c r="T34" s="262">
        <f t="shared" si="40"/>
        <v>0</v>
      </c>
      <c r="U34" s="247"/>
      <c r="V34" s="252"/>
      <c r="W34" s="248"/>
      <c r="X34" s="331"/>
      <c r="Y34" s="249"/>
      <c r="Z34" s="250"/>
      <c r="AA34" s="250"/>
      <c r="AB34" s="250"/>
      <c r="AC34" s="250"/>
      <c r="AD34" s="250"/>
      <c r="AE34" s="248"/>
      <c r="AF34" s="262">
        <f t="shared" si="41"/>
        <v>0</v>
      </c>
      <c r="AG34" s="247"/>
      <c r="AH34" s="252"/>
      <c r="AI34" s="248"/>
      <c r="AJ34" s="331"/>
      <c r="AK34" s="249"/>
      <c r="AL34" s="250"/>
      <c r="AM34" s="250"/>
      <c r="AN34" s="250"/>
      <c r="AO34" s="250"/>
      <c r="AP34" s="250"/>
      <c r="AQ34" s="248"/>
      <c r="AR34" s="213"/>
      <c r="AS34" s="108">
        <v>368</v>
      </c>
      <c r="AT34" s="199">
        <f>SUMIFS($H$16:$H$254,$C$16:$C$254,$AS34)</f>
        <v>0</v>
      </c>
      <c r="AU34" s="199">
        <f>SUMIFS($T$16:$T$254,$C$16:$C$254,$AS34)</f>
        <v>0</v>
      </c>
      <c r="AV34" s="199">
        <f>SUMIFS($AF$16:$AF$254,$C$16:$C$254,$AS34)</f>
        <v>0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502">
        <v>4</v>
      </c>
      <c r="B35" s="66"/>
      <c r="C35" s="66"/>
      <c r="D35" s="606" t="s">
        <v>17</v>
      </c>
      <c r="E35" s="606"/>
      <c r="F35" s="606"/>
      <c r="G35" s="607"/>
      <c r="H35" s="75">
        <f t="shared" si="39"/>
        <v>0</v>
      </c>
      <c r="I35" s="77">
        <f>I36+I42</f>
        <v>0</v>
      </c>
      <c r="J35" s="61">
        <f>J36+J42</f>
        <v>0</v>
      </c>
      <c r="K35" s="79">
        <f t="shared" ref="K35:S35" si="51">K36+K42</f>
        <v>0</v>
      </c>
      <c r="L35" s="328">
        <f t="shared" si="51"/>
        <v>0</v>
      </c>
      <c r="M35" s="95">
        <f t="shared" si="51"/>
        <v>0</v>
      </c>
      <c r="N35" s="78">
        <f t="shared" si="51"/>
        <v>0</v>
      </c>
      <c r="O35" s="78">
        <f t="shared" si="51"/>
        <v>0</v>
      </c>
      <c r="P35" s="78">
        <f t="shared" si="51"/>
        <v>0</v>
      </c>
      <c r="Q35" s="78">
        <f t="shared" si="51"/>
        <v>0</v>
      </c>
      <c r="R35" s="78">
        <f t="shared" si="51"/>
        <v>0</v>
      </c>
      <c r="S35" s="79">
        <f t="shared" si="51"/>
        <v>0</v>
      </c>
      <c r="T35" s="254">
        <f t="shared" si="40"/>
        <v>0</v>
      </c>
      <c r="U35" s="77">
        <f>U36+U42</f>
        <v>0</v>
      </c>
      <c r="V35" s="61">
        <f>V36+V42</f>
        <v>0</v>
      </c>
      <c r="W35" s="79">
        <f t="shared" ref="W35:AE35" si="52">W36+W42</f>
        <v>0</v>
      </c>
      <c r="X35" s="328">
        <f t="shared" si="52"/>
        <v>0</v>
      </c>
      <c r="Y35" s="95">
        <f t="shared" si="52"/>
        <v>0</v>
      </c>
      <c r="Z35" s="78">
        <f t="shared" si="52"/>
        <v>0</v>
      </c>
      <c r="AA35" s="78">
        <f t="shared" si="52"/>
        <v>0</v>
      </c>
      <c r="AB35" s="78">
        <f t="shared" si="52"/>
        <v>0</v>
      </c>
      <c r="AC35" s="78">
        <f t="shared" si="52"/>
        <v>0</v>
      </c>
      <c r="AD35" s="78">
        <f t="shared" si="52"/>
        <v>0</v>
      </c>
      <c r="AE35" s="79">
        <f t="shared" si="52"/>
        <v>0</v>
      </c>
      <c r="AF35" s="284">
        <f t="shared" si="41"/>
        <v>0</v>
      </c>
      <c r="AG35" s="345">
        <f>AG36+AG42</f>
        <v>0</v>
      </c>
      <c r="AH35" s="287">
        <f>AH36+AH42</f>
        <v>0</v>
      </c>
      <c r="AI35" s="256">
        <f t="shared" ref="AI35:AQ35" si="53">AI36+AI42</f>
        <v>0</v>
      </c>
      <c r="AJ35" s="330">
        <f t="shared" si="53"/>
        <v>0</v>
      </c>
      <c r="AK35" s="257">
        <f t="shared" si="53"/>
        <v>0</v>
      </c>
      <c r="AL35" s="258">
        <f t="shared" si="53"/>
        <v>0</v>
      </c>
      <c r="AM35" s="258">
        <f t="shared" si="53"/>
        <v>0</v>
      </c>
      <c r="AN35" s="258">
        <f t="shared" si="53"/>
        <v>0</v>
      </c>
      <c r="AO35" s="258">
        <f t="shared" si="53"/>
        <v>0</v>
      </c>
      <c r="AP35" s="258">
        <f t="shared" si="53"/>
        <v>0</v>
      </c>
      <c r="AQ35" s="256">
        <f t="shared" si="53"/>
        <v>0</v>
      </c>
      <c r="AR35" s="213"/>
      <c r="AS35" s="265">
        <v>369</v>
      </c>
      <c r="AT35" s="199">
        <f>SUMIFS($H$16:$H$254,$C$16:$C$254,$AS35)</f>
        <v>0</v>
      </c>
      <c r="AU35" s="199">
        <f>SUMIFS($T$16:$T$254,$C$16:$C$254,$AS35)</f>
        <v>0</v>
      </c>
      <c r="AV35" s="199">
        <f>SUMIFS($AF$16:$AF$254,$C$16:$C$254,$AS35)</f>
        <v>0</v>
      </c>
      <c r="AW35" s="197"/>
      <c r="AX35" s="195"/>
      <c r="AY35" s="195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</row>
    <row r="36" spans="1:136" s="73" customFormat="1" ht="24.75" customHeight="1" x14ac:dyDescent="0.25">
      <c r="A36" s="591">
        <v>42</v>
      </c>
      <c r="B36" s="592"/>
      <c r="C36" s="503"/>
      <c r="D36" s="589" t="s">
        <v>45</v>
      </c>
      <c r="E36" s="589"/>
      <c r="F36" s="589"/>
      <c r="G36" s="590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54">SUM(K37:K41)</f>
        <v>0</v>
      </c>
      <c r="L36" s="328">
        <f t="shared" si="54"/>
        <v>0</v>
      </c>
      <c r="M36" s="95">
        <f t="shared" si="54"/>
        <v>0</v>
      </c>
      <c r="N36" s="78">
        <f t="shared" si="54"/>
        <v>0</v>
      </c>
      <c r="O36" s="78">
        <f t="shared" si="54"/>
        <v>0</v>
      </c>
      <c r="P36" s="78">
        <f t="shared" si="54"/>
        <v>0</v>
      </c>
      <c r="Q36" s="78">
        <f t="shared" si="54"/>
        <v>0</v>
      </c>
      <c r="R36" s="78">
        <f t="shared" si="54"/>
        <v>0</v>
      </c>
      <c r="S36" s="79">
        <f t="shared" si="54"/>
        <v>0</v>
      </c>
      <c r="T36" s="254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55">SUM(W37:W41)</f>
        <v>0</v>
      </c>
      <c r="X36" s="328">
        <f t="shared" si="55"/>
        <v>0</v>
      </c>
      <c r="Y36" s="95">
        <f t="shared" si="55"/>
        <v>0</v>
      </c>
      <c r="Z36" s="78">
        <f t="shared" si="55"/>
        <v>0</v>
      </c>
      <c r="AA36" s="78">
        <f t="shared" si="55"/>
        <v>0</v>
      </c>
      <c r="AB36" s="78">
        <f t="shared" si="55"/>
        <v>0</v>
      </c>
      <c r="AC36" s="78">
        <f t="shared" si="55"/>
        <v>0</v>
      </c>
      <c r="AD36" s="78">
        <f t="shared" si="55"/>
        <v>0</v>
      </c>
      <c r="AE36" s="79">
        <f t="shared" si="55"/>
        <v>0</v>
      </c>
      <c r="AF36" s="284">
        <f>SUM(AG36:AQ36)</f>
        <v>0</v>
      </c>
      <c r="AG36" s="345">
        <f>SUM(AG37:AG41)</f>
        <v>0</v>
      </c>
      <c r="AH36" s="287">
        <f>SUM(AH37:AH41)</f>
        <v>0</v>
      </c>
      <c r="AI36" s="256">
        <f t="shared" ref="AI36:AQ36" si="56">SUM(AI37:AI41)</f>
        <v>0</v>
      </c>
      <c r="AJ36" s="330">
        <f t="shared" si="56"/>
        <v>0</v>
      </c>
      <c r="AK36" s="257">
        <f t="shared" si="56"/>
        <v>0</v>
      </c>
      <c r="AL36" s="258">
        <f t="shared" si="56"/>
        <v>0</v>
      </c>
      <c r="AM36" s="258">
        <f t="shared" si="56"/>
        <v>0</v>
      </c>
      <c r="AN36" s="258">
        <f t="shared" si="56"/>
        <v>0</v>
      </c>
      <c r="AO36" s="258">
        <f t="shared" si="56"/>
        <v>0</v>
      </c>
      <c r="AP36" s="258">
        <f t="shared" si="56"/>
        <v>0</v>
      </c>
      <c r="AQ36" s="256">
        <f t="shared" si="56"/>
        <v>0</v>
      </c>
      <c r="AR36" s="213"/>
      <c r="AS36" s="265"/>
      <c r="AT36" s="199"/>
      <c r="AU36" s="199"/>
      <c r="AV36" s="199"/>
      <c r="AW36" s="195"/>
      <c r="AX36" s="89"/>
      <c r="AY36" s="89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</row>
    <row r="37" spans="1:136" s="72" customFormat="1" ht="15.75" customHeight="1" x14ac:dyDescent="0.25">
      <c r="A37" s="240"/>
      <c r="B37" s="184"/>
      <c r="C37" s="184">
        <v>421</v>
      </c>
      <c r="D37" s="583" t="s">
        <v>72</v>
      </c>
      <c r="E37" s="583"/>
      <c r="F37" s="583"/>
      <c r="G37" s="584"/>
      <c r="H37" s="76">
        <f>SUM(I37:S37)</f>
        <v>0</v>
      </c>
      <c r="I37" s="80"/>
      <c r="J37" s="94"/>
      <c r="K37" s="82"/>
      <c r="L37" s="329"/>
      <c r="M37" s="123"/>
      <c r="N37" s="81"/>
      <c r="O37" s="81"/>
      <c r="P37" s="81"/>
      <c r="Q37" s="81"/>
      <c r="R37" s="81"/>
      <c r="S37" s="82"/>
      <c r="T37" s="262">
        <f>SUM(U37:AE37)</f>
        <v>0</v>
      </c>
      <c r="U37" s="247"/>
      <c r="V37" s="252"/>
      <c r="W37" s="248"/>
      <c r="X37" s="331"/>
      <c r="Y37" s="249"/>
      <c r="Z37" s="250"/>
      <c r="AA37" s="250"/>
      <c r="AB37" s="250"/>
      <c r="AC37" s="250"/>
      <c r="AD37" s="250"/>
      <c r="AE37" s="248"/>
      <c r="AF37" s="262">
        <f>SUM(AG37:AQ37)</f>
        <v>0</v>
      </c>
      <c r="AG37" s="247"/>
      <c r="AH37" s="252"/>
      <c r="AI37" s="248"/>
      <c r="AJ37" s="331"/>
      <c r="AK37" s="249"/>
      <c r="AL37" s="250"/>
      <c r="AM37" s="250"/>
      <c r="AN37" s="250"/>
      <c r="AO37" s="250"/>
      <c r="AP37" s="250"/>
      <c r="AQ37" s="248"/>
      <c r="AR37" s="213"/>
      <c r="AS37" s="265">
        <v>372</v>
      </c>
      <c r="AT37" s="199">
        <f>SUMIFS($H$16:$H$254,$C$16:$C$254,$AS37)</f>
        <v>0</v>
      </c>
      <c r="AU37" s="199">
        <f>SUMIFS($T$16:$T$254,$C$16:$C$254,$AS37)</f>
        <v>0</v>
      </c>
      <c r="AV37" s="199">
        <f>SUMIFS($AF$16:$AF$254,$C$16:$C$254,$AS37)</f>
        <v>0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3">
      <c r="A38" s="240"/>
      <c r="B38" s="184"/>
      <c r="C38" s="184">
        <v>422</v>
      </c>
      <c r="D38" s="583" t="s">
        <v>11</v>
      </c>
      <c r="E38" s="583"/>
      <c r="F38" s="583"/>
      <c r="G38" s="584"/>
      <c r="H38" s="76">
        <f>SUM(I38:S38)</f>
        <v>0</v>
      </c>
      <c r="I38" s="80"/>
      <c r="J38" s="94"/>
      <c r="K38" s="82"/>
      <c r="L38" s="329"/>
      <c r="M38" s="123"/>
      <c r="N38" s="81"/>
      <c r="O38" s="81"/>
      <c r="P38" s="81"/>
      <c r="Q38" s="81"/>
      <c r="R38" s="81"/>
      <c r="S38" s="82"/>
      <c r="T38" s="262">
        <f>SUM(U38:AE38)</f>
        <v>0</v>
      </c>
      <c r="U38" s="247"/>
      <c r="V38" s="252"/>
      <c r="W38" s="248"/>
      <c r="X38" s="331"/>
      <c r="Y38" s="249"/>
      <c r="Z38" s="250"/>
      <c r="AA38" s="250"/>
      <c r="AB38" s="250"/>
      <c r="AC38" s="250"/>
      <c r="AD38" s="250"/>
      <c r="AE38" s="248"/>
      <c r="AF38" s="262">
        <f>SUM(AG38:AQ38)</f>
        <v>0</v>
      </c>
      <c r="AG38" s="247"/>
      <c r="AH38" s="252"/>
      <c r="AI38" s="248"/>
      <c r="AJ38" s="331"/>
      <c r="AK38" s="249"/>
      <c r="AL38" s="250"/>
      <c r="AM38" s="250"/>
      <c r="AN38" s="250"/>
      <c r="AO38" s="250"/>
      <c r="AP38" s="250"/>
      <c r="AQ38" s="248"/>
      <c r="AR38" s="213"/>
      <c r="AS38" s="265"/>
      <c r="AT38" s="199"/>
      <c r="AU38" s="199"/>
      <c r="AV38" s="199"/>
      <c r="AW38" s="89"/>
      <c r="AX38" s="505"/>
      <c r="AY38" s="505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3">
      <c r="A39" s="240"/>
      <c r="B39" s="184"/>
      <c r="C39" s="184">
        <v>423</v>
      </c>
      <c r="D39" s="583" t="s">
        <v>91</v>
      </c>
      <c r="E39" s="583"/>
      <c r="F39" s="583"/>
      <c r="G39" s="584"/>
      <c r="H39" s="76">
        <f t="shared" ref="H39:H44" si="57">SUM(I39:S39)</f>
        <v>0</v>
      </c>
      <c r="I39" s="80"/>
      <c r="J39" s="94"/>
      <c r="K39" s="82"/>
      <c r="L39" s="329"/>
      <c r="M39" s="123"/>
      <c r="N39" s="81"/>
      <c r="O39" s="81"/>
      <c r="P39" s="81"/>
      <c r="Q39" s="81"/>
      <c r="R39" s="81"/>
      <c r="S39" s="82"/>
      <c r="T39" s="262">
        <f t="shared" ref="T39:T44" si="58">SUM(U39:AE39)</f>
        <v>0</v>
      </c>
      <c r="U39" s="247"/>
      <c r="V39" s="252"/>
      <c r="W39" s="248"/>
      <c r="X39" s="331"/>
      <c r="Y39" s="249"/>
      <c r="Z39" s="250"/>
      <c r="AA39" s="250"/>
      <c r="AB39" s="250"/>
      <c r="AC39" s="250"/>
      <c r="AD39" s="250"/>
      <c r="AE39" s="248"/>
      <c r="AF39" s="262">
        <f t="shared" ref="AF39:AF44" si="59">SUM(AG39:AQ39)</f>
        <v>0</v>
      </c>
      <c r="AG39" s="247"/>
      <c r="AH39" s="252"/>
      <c r="AI39" s="248"/>
      <c r="AJ39" s="331"/>
      <c r="AK39" s="249"/>
      <c r="AL39" s="250"/>
      <c r="AM39" s="250"/>
      <c r="AN39" s="250"/>
      <c r="AO39" s="250"/>
      <c r="AP39" s="250"/>
      <c r="AQ39" s="248"/>
      <c r="AR39" s="213"/>
      <c r="AS39" s="265">
        <v>381</v>
      </c>
      <c r="AT39" s="199">
        <f>SUMIFS($H$16:$H$254,$C$16:$C$254,$AS39)</f>
        <v>0</v>
      </c>
      <c r="AU39" s="199">
        <f>SUMIFS($T$16:$T$254,$C$16:$C$254,$AS39)</f>
        <v>0</v>
      </c>
      <c r="AV39" s="199">
        <f>SUMIFS($AF$16:$AF$254,$C$16:$C$254,$AS39)</f>
        <v>0</v>
      </c>
      <c r="AW39" s="89"/>
      <c r="AX39" s="62"/>
      <c r="AY39" s="6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35"/>
      <c r="B40" s="303"/>
      <c r="C40" s="303">
        <v>424</v>
      </c>
      <c r="D40" s="583" t="s">
        <v>46</v>
      </c>
      <c r="E40" s="583"/>
      <c r="F40" s="583"/>
      <c r="G40" s="584"/>
      <c r="H40" s="76">
        <f t="shared" si="57"/>
        <v>0</v>
      </c>
      <c r="I40" s="80"/>
      <c r="J40" s="94"/>
      <c r="K40" s="82"/>
      <c r="L40" s="329"/>
      <c r="M40" s="123"/>
      <c r="N40" s="81"/>
      <c r="O40" s="81"/>
      <c r="P40" s="81"/>
      <c r="Q40" s="81"/>
      <c r="R40" s="81"/>
      <c r="S40" s="82"/>
      <c r="T40" s="262">
        <f t="shared" si="58"/>
        <v>0</v>
      </c>
      <c r="U40" s="247"/>
      <c r="V40" s="252"/>
      <c r="W40" s="248"/>
      <c r="X40" s="331"/>
      <c r="Y40" s="249"/>
      <c r="Z40" s="250"/>
      <c r="AA40" s="250"/>
      <c r="AB40" s="250"/>
      <c r="AC40" s="250"/>
      <c r="AD40" s="250"/>
      <c r="AE40" s="248"/>
      <c r="AF40" s="262">
        <f t="shared" si="59"/>
        <v>0</v>
      </c>
      <c r="AG40" s="247"/>
      <c r="AH40" s="252"/>
      <c r="AI40" s="248"/>
      <c r="AJ40" s="331"/>
      <c r="AK40" s="249"/>
      <c r="AL40" s="250"/>
      <c r="AM40" s="250"/>
      <c r="AN40" s="250"/>
      <c r="AO40" s="250"/>
      <c r="AP40" s="250"/>
      <c r="AQ40" s="248"/>
      <c r="AR40" s="213"/>
      <c r="AS40" s="265"/>
      <c r="AT40" s="199"/>
      <c r="AU40" s="199"/>
      <c r="AV40" s="199"/>
      <c r="AW40" s="89"/>
      <c r="AX40" s="197"/>
      <c r="AY40" s="197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3">
      <c r="A41" s="240"/>
      <c r="B41" s="184"/>
      <c r="C41" s="184">
        <v>426</v>
      </c>
      <c r="D41" s="583" t="s">
        <v>87</v>
      </c>
      <c r="E41" s="583"/>
      <c r="F41" s="583"/>
      <c r="G41" s="584"/>
      <c r="H41" s="76">
        <f t="shared" si="57"/>
        <v>0</v>
      </c>
      <c r="I41" s="80"/>
      <c r="J41" s="94"/>
      <c r="K41" s="82"/>
      <c r="L41" s="329"/>
      <c r="M41" s="123"/>
      <c r="N41" s="81"/>
      <c r="O41" s="81"/>
      <c r="P41" s="81"/>
      <c r="Q41" s="81"/>
      <c r="R41" s="81"/>
      <c r="S41" s="82"/>
      <c r="T41" s="262">
        <f t="shared" si="58"/>
        <v>0</v>
      </c>
      <c r="U41" s="247"/>
      <c r="V41" s="252"/>
      <c r="W41" s="248"/>
      <c r="X41" s="331"/>
      <c r="Y41" s="249"/>
      <c r="Z41" s="250"/>
      <c r="AA41" s="250"/>
      <c r="AB41" s="250"/>
      <c r="AC41" s="250"/>
      <c r="AD41" s="250"/>
      <c r="AE41" s="248"/>
      <c r="AF41" s="262">
        <f t="shared" si="59"/>
        <v>0</v>
      </c>
      <c r="AG41" s="247"/>
      <c r="AH41" s="252"/>
      <c r="AI41" s="248"/>
      <c r="AJ41" s="331"/>
      <c r="AK41" s="249"/>
      <c r="AL41" s="250"/>
      <c r="AM41" s="250"/>
      <c r="AN41" s="250"/>
      <c r="AO41" s="250"/>
      <c r="AP41" s="250"/>
      <c r="AQ41" s="248"/>
      <c r="AR41" s="213"/>
      <c r="AS41" s="265">
        <v>412</v>
      </c>
      <c r="AT41" s="199">
        <f>SUMIFS($H$16:$H$254,$C$16:$C$254,$AS41)</f>
        <v>0</v>
      </c>
      <c r="AU41" s="199">
        <f>SUMIFS($T$16:$T$254,$C$16:$C$254,$AS41)</f>
        <v>0</v>
      </c>
      <c r="AV41" s="199">
        <f>SUMIFS($AF$16:$AF$254,$C$16:$C$254,$AS41)</f>
        <v>0</v>
      </c>
      <c r="AW41" s="89"/>
      <c r="AX41" s="197"/>
      <c r="AY41" s="197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58">
        <v>45</v>
      </c>
      <c r="B42" s="559"/>
      <c r="C42" s="500"/>
      <c r="D42" s="556" t="s">
        <v>88</v>
      </c>
      <c r="E42" s="556"/>
      <c r="F42" s="556"/>
      <c r="G42" s="557"/>
      <c r="H42" s="254">
        <f t="shared" si="57"/>
        <v>0</v>
      </c>
      <c r="I42" s="287">
        <f t="shared" ref="I42:S42" si="60">I43+I44</f>
        <v>0</v>
      </c>
      <c r="J42" s="287">
        <f t="shared" si="60"/>
        <v>0</v>
      </c>
      <c r="K42" s="256">
        <f t="shared" si="60"/>
        <v>0</v>
      </c>
      <c r="L42" s="330">
        <f t="shared" si="60"/>
        <v>0</v>
      </c>
      <c r="M42" s="257">
        <f t="shared" si="60"/>
        <v>0</v>
      </c>
      <c r="N42" s="258">
        <f t="shared" si="60"/>
        <v>0</v>
      </c>
      <c r="O42" s="258">
        <f t="shared" si="60"/>
        <v>0</v>
      </c>
      <c r="P42" s="258">
        <f t="shared" si="60"/>
        <v>0</v>
      </c>
      <c r="Q42" s="258">
        <f t="shared" si="60"/>
        <v>0</v>
      </c>
      <c r="R42" s="258">
        <f t="shared" si="60"/>
        <v>0</v>
      </c>
      <c r="S42" s="259">
        <f t="shared" si="60"/>
        <v>0</v>
      </c>
      <c r="T42" s="254">
        <f t="shared" si="58"/>
        <v>0</v>
      </c>
      <c r="U42" s="287">
        <f t="shared" ref="U42:AE42" si="61">U43+U44</f>
        <v>0</v>
      </c>
      <c r="V42" s="258">
        <f t="shared" si="61"/>
        <v>0</v>
      </c>
      <c r="W42" s="256">
        <f t="shared" si="61"/>
        <v>0</v>
      </c>
      <c r="X42" s="330">
        <f t="shared" si="61"/>
        <v>0</v>
      </c>
      <c r="Y42" s="257">
        <f t="shared" si="61"/>
        <v>0</v>
      </c>
      <c r="Z42" s="258">
        <f t="shared" si="61"/>
        <v>0</v>
      </c>
      <c r="AA42" s="258">
        <f t="shared" si="61"/>
        <v>0</v>
      </c>
      <c r="AB42" s="258">
        <f t="shared" si="61"/>
        <v>0</v>
      </c>
      <c r="AC42" s="258">
        <f t="shared" si="61"/>
        <v>0</v>
      </c>
      <c r="AD42" s="258">
        <f t="shared" si="61"/>
        <v>0</v>
      </c>
      <c r="AE42" s="259">
        <f t="shared" si="61"/>
        <v>0</v>
      </c>
      <c r="AF42" s="284">
        <f t="shared" si="59"/>
        <v>0</v>
      </c>
      <c r="AG42" s="255">
        <f t="shared" ref="AG42:AQ42" si="62">AG43+AG44</f>
        <v>0</v>
      </c>
      <c r="AH42" s="258">
        <f t="shared" si="62"/>
        <v>0</v>
      </c>
      <c r="AI42" s="256">
        <f t="shared" si="62"/>
        <v>0</v>
      </c>
      <c r="AJ42" s="330">
        <f t="shared" si="62"/>
        <v>0</v>
      </c>
      <c r="AK42" s="257">
        <f t="shared" si="62"/>
        <v>0</v>
      </c>
      <c r="AL42" s="258">
        <f t="shared" si="62"/>
        <v>0</v>
      </c>
      <c r="AM42" s="258">
        <f t="shared" si="62"/>
        <v>0</v>
      </c>
      <c r="AN42" s="258">
        <f t="shared" si="62"/>
        <v>0</v>
      </c>
      <c r="AO42" s="258">
        <f t="shared" si="62"/>
        <v>0</v>
      </c>
      <c r="AP42" s="258">
        <f t="shared" si="62"/>
        <v>0</v>
      </c>
      <c r="AQ42" s="259">
        <f t="shared" si="62"/>
        <v>0</v>
      </c>
      <c r="AR42" s="213"/>
      <c r="AS42" s="263"/>
      <c r="AT42" s="199"/>
      <c r="AU42" s="199"/>
      <c r="AV42" s="199"/>
      <c r="AX42" s="195"/>
      <c r="AY42" s="195"/>
    </row>
    <row r="43" spans="1:136" s="72" customFormat="1" ht="15" customHeight="1" x14ac:dyDescent="0.25">
      <c r="A43" s="240"/>
      <c r="B43" s="184"/>
      <c r="C43" s="184">
        <v>451</v>
      </c>
      <c r="D43" s="583" t="s">
        <v>89</v>
      </c>
      <c r="E43" s="583"/>
      <c r="F43" s="583"/>
      <c r="G43" s="584"/>
      <c r="H43" s="76">
        <f t="shared" si="57"/>
        <v>0</v>
      </c>
      <c r="I43" s="80"/>
      <c r="J43" s="94"/>
      <c r="K43" s="82"/>
      <c r="L43" s="329"/>
      <c r="M43" s="123"/>
      <c r="N43" s="81"/>
      <c r="O43" s="81"/>
      <c r="P43" s="81"/>
      <c r="Q43" s="81"/>
      <c r="R43" s="81"/>
      <c r="S43" s="82"/>
      <c r="T43" s="262">
        <f t="shared" si="58"/>
        <v>0</v>
      </c>
      <c r="U43" s="247"/>
      <c r="V43" s="252"/>
      <c r="W43" s="248"/>
      <c r="X43" s="331"/>
      <c r="Y43" s="249"/>
      <c r="Z43" s="250"/>
      <c r="AA43" s="250"/>
      <c r="AB43" s="250"/>
      <c r="AC43" s="250"/>
      <c r="AD43" s="250"/>
      <c r="AE43" s="248"/>
      <c r="AF43" s="262">
        <f t="shared" si="59"/>
        <v>0</v>
      </c>
      <c r="AG43" s="247"/>
      <c r="AH43" s="252"/>
      <c r="AI43" s="248"/>
      <c r="AJ43" s="331"/>
      <c r="AK43" s="249"/>
      <c r="AL43" s="250"/>
      <c r="AM43" s="250"/>
      <c r="AN43" s="250"/>
      <c r="AO43" s="250"/>
      <c r="AP43" s="250"/>
      <c r="AQ43" s="248"/>
      <c r="AR43" s="213"/>
      <c r="AS43" s="107">
        <v>421</v>
      </c>
      <c r="AT43" s="199">
        <f>SUMIFS($H$16:$H$254,$C$16:$C$254,$AS43)</f>
        <v>0</v>
      </c>
      <c r="AU43" s="199">
        <f>SUMIFS($T$16:$T$254,$C$16:$C$254,$AS43)</f>
        <v>0</v>
      </c>
      <c r="AV43" s="199">
        <f>SUMIFS($AF$16:$AF$254,$C$16:$C$254,$AS43)</f>
        <v>0</v>
      </c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3">
      <c r="A44" s="240"/>
      <c r="B44" s="184"/>
      <c r="C44" s="184">
        <v>452</v>
      </c>
      <c r="D44" s="583" t="s">
        <v>93</v>
      </c>
      <c r="E44" s="583"/>
      <c r="F44" s="583"/>
      <c r="G44" s="584"/>
      <c r="H44" s="76">
        <f t="shared" si="57"/>
        <v>0</v>
      </c>
      <c r="I44" s="80"/>
      <c r="J44" s="94"/>
      <c r="K44" s="82"/>
      <c r="L44" s="329"/>
      <c r="M44" s="123"/>
      <c r="N44" s="81"/>
      <c r="O44" s="81"/>
      <c r="P44" s="81"/>
      <c r="Q44" s="81"/>
      <c r="R44" s="81"/>
      <c r="S44" s="82"/>
      <c r="T44" s="262">
        <f t="shared" si="58"/>
        <v>0</v>
      </c>
      <c r="U44" s="247"/>
      <c r="V44" s="252"/>
      <c r="W44" s="248"/>
      <c r="X44" s="331"/>
      <c r="Y44" s="249"/>
      <c r="Z44" s="250"/>
      <c r="AA44" s="250"/>
      <c r="AB44" s="250"/>
      <c r="AC44" s="250"/>
      <c r="AD44" s="250"/>
      <c r="AE44" s="248"/>
      <c r="AF44" s="262">
        <f t="shared" si="59"/>
        <v>0</v>
      </c>
      <c r="AG44" s="247"/>
      <c r="AH44" s="252"/>
      <c r="AI44" s="248"/>
      <c r="AJ44" s="331"/>
      <c r="AK44" s="249"/>
      <c r="AL44" s="250"/>
      <c r="AM44" s="250"/>
      <c r="AN44" s="250"/>
      <c r="AO44" s="250"/>
      <c r="AP44" s="250"/>
      <c r="AQ44" s="248"/>
      <c r="AR44" s="213"/>
      <c r="AS44" s="107">
        <v>422</v>
      </c>
      <c r="AT44" s="199">
        <f>SUMIFS($H$16:$H$254,$C$16:$C$254,$AS44)</f>
        <v>172000</v>
      </c>
      <c r="AU44" s="199">
        <f>SUMIFS($T$16:$T$254,$C$16:$C$254,$AS44)</f>
        <v>172000</v>
      </c>
      <c r="AV44" s="199">
        <f>SUMIFS($AF$16:$AF$254,$C$16:$C$254,$AS44)</f>
        <v>172000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303"/>
      <c r="B45" s="30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3"/>
      <c r="AS45" s="108">
        <v>423</v>
      </c>
      <c r="AT45" s="199">
        <f>SUMIFS($H$16:$H$254,$C$16:$C$254,$AS45)</f>
        <v>0</v>
      </c>
      <c r="AU45" s="199">
        <f>SUMIFS($T$16:$T$254,$C$16:$C$254,$AS45)</f>
        <v>0</v>
      </c>
      <c r="AV45" s="199">
        <f>SUMIFS($AF$16:$AF$254,$C$16:$C$254,$AS45)</f>
        <v>0</v>
      </c>
      <c r="AX45" s="129"/>
      <c r="AY45" s="129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600" t="s">
        <v>122</v>
      </c>
      <c r="B46" s="601"/>
      <c r="C46" s="601"/>
      <c r="D46" s="594" t="s">
        <v>299</v>
      </c>
      <c r="E46" s="594"/>
      <c r="F46" s="594"/>
      <c r="G46" s="595"/>
      <c r="H46" s="83">
        <f>SUM(I46:S46)</f>
        <v>345500</v>
      </c>
      <c r="I46" s="84">
        <f>I47+I67</f>
        <v>0</v>
      </c>
      <c r="J46" s="311">
        <f t="shared" ref="J46:S46" si="63">J47+J67</f>
        <v>0</v>
      </c>
      <c r="K46" s="86">
        <f>K47+K67</f>
        <v>0</v>
      </c>
      <c r="L46" s="327">
        <f t="shared" si="63"/>
        <v>0</v>
      </c>
      <c r="M46" s="125">
        <f t="shared" si="63"/>
        <v>0</v>
      </c>
      <c r="N46" s="85">
        <f t="shared" si="63"/>
        <v>0</v>
      </c>
      <c r="O46" s="85">
        <f t="shared" si="63"/>
        <v>345500</v>
      </c>
      <c r="P46" s="85">
        <f t="shared" si="63"/>
        <v>0</v>
      </c>
      <c r="Q46" s="85">
        <f t="shared" si="63"/>
        <v>0</v>
      </c>
      <c r="R46" s="85">
        <f t="shared" si="63"/>
        <v>0</v>
      </c>
      <c r="S46" s="86">
        <f t="shared" si="63"/>
        <v>0</v>
      </c>
      <c r="T46" s="267">
        <f>SUM(U46:AE46)</f>
        <v>345500</v>
      </c>
      <c r="U46" s="84">
        <f>U47+U67</f>
        <v>0</v>
      </c>
      <c r="V46" s="311">
        <f t="shared" ref="V46" si="64">V47+V67</f>
        <v>0</v>
      </c>
      <c r="W46" s="86">
        <f t="shared" ref="W46" si="65">W47+W67</f>
        <v>0</v>
      </c>
      <c r="X46" s="327">
        <f t="shared" ref="X46" si="66">X47+X67</f>
        <v>0</v>
      </c>
      <c r="Y46" s="125">
        <f t="shared" ref="Y46" si="67">Y47+Y67</f>
        <v>0</v>
      </c>
      <c r="Z46" s="85">
        <f t="shared" ref="Z46" si="68">Z47+Z67</f>
        <v>0</v>
      </c>
      <c r="AA46" s="85">
        <f t="shared" ref="AA46" si="69">AA47+AA67</f>
        <v>345500</v>
      </c>
      <c r="AB46" s="85">
        <f t="shared" ref="AB46" si="70">AB47+AB67</f>
        <v>0</v>
      </c>
      <c r="AC46" s="85">
        <f t="shared" ref="AC46" si="71">AC47+AC67</f>
        <v>0</v>
      </c>
      <c r="AD46" s="85">
        <f t="shared" ref="AD46" si="72">AD47+AD67</f>
        <v>0</v>
      </c>
      <c r="AE46" s="86">
        <f t="shared" ref="AE46" si="73">AE47+AE67</f>
        <v>0</v>
      </c>
      <c r="AF46" s="283">
        <f>SUM(AG46:AQ46)</f>
        <v>345500</v>
      </c>
      <c r="AG46" s="84">
        <f>AG47+AG67</f>
        <v>0</v>
      </c>
      <c r="AH46" s="311">
        <f t="shared" ref="AH46" si="74">AH47+AH67</f>
        <v>0</v>
      </c>
      <c r="AI46" s="86">
        <f t="shared" ref="AI46" si="75">AI47+AI67</f>
        <v>0</v>
      </c>
      <c r="AJ46" s="327">
        <f t="shared" ref="AJ46" si="76">AJ47+AJ67</f>
        <v>0</v>
      </c>
      <c r="AK46" s="125">
        <f t="shared" ref="AK46" si="77">AK47+AK67</f>
        <v>0</v>
      </c>
      <c r="AL46" s="85">
        <f t="shared" ref="AL46" si="78">AL47+AL67</f>
        <v>0</v>
      </c>
      <c r="AM46" s="85">
        <f t="shared" ref="AM46" si="79">AM47+AM67</f>
        <v>345500</v>
      </c>
      <c r="AN46" s="85">
        <f t="shared" ref="AN46" si="80">AN47+AN67</f>
        <v>0</v>
      </c>
      <c r="AO46" s="85">
        <f t="shared" ref="AO46" si="81">AO47+AO67</f>
        <v>0</v>
      </c>
      <c r="AP46" s="85">
        <f t="shared" ref="AP46" si="82">AP47+AP67</f>
        <v>0</v>
      </c>
      <c r="AQ46" s="86">
        <f t="shared" ref="AQ46" si="83">AQ47+AQ67</f>
        <v>0</v>
      </c>
      <c r="AR46" s="213"/>
      <c r="AS46" s="108">
        <v>424</v>
      </c>
      <c r="AT46" s="199">
        <f>SUMIFS($H$16:$H$254,$C$16:$C$254,$AS46)</f>
        <v>0</v>
      </c>
      <c r="AU46" s="199">
        <f>SUMIFS($T$16:$T$254,$C$16:$C$254,$AS46)</f>
        <v>0</v>
      </c>
      <c r="AV46" s="199">
        <f>SUMIFS($AF$16:$AF$254,$C$16:$C$254,$AS46)</f>
        <v>0</v>
      </c>
      <c r="AW46" s="193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</row>
    <row r="47" spans="1:136" s="74" customFormat="1" ht="15.75" customHeight="1" x14ac:dyDescent="0.25">
      <c r="A47" s="238">
        <v>3</v>
      </c>
      <c r="B47" s="68"/>
      <c r="C47" s="90"/>
      <c r="D47" s="589" t="s">
        <v>16</v>
      </c>
      <c r="E47" s="589"/>
      <c r="F47" s="589"/>
      <c r="G47" s="590"/>
      <c r="H47" s="75">
        <f t="shared" ref="H47:H76" si="84">SUM(I47:S47)</f>
        <v>345500</v>
      </c>
      <c r="I47" s="77">
        <f>I48+I52+I58+I61+I63</f>
        <v>0</v>
      </c>
      <c r="J47" s="61">
        <f t="shared" ref="J47:S47" si="85">J48+J52+J58+J61+J63</f>
        <v>0</v>
      </c>
      <c r="K47" s="79">
        <f t="shared" si="85"/>
        <v>0</v>
      </c>
      <c r="L47" s="328">
        <f>L48+L52+L58+L61+L63</f>
        <v>0</v>
      </c>
      <c r="M47" s="95">
        <f t="shared" si="85"/>
        <v>0</v>
      </c>
      <c r="N47" s="78">
        <f t="shared" si="85"/>
        <v>0</v>
      </c>
      <c r="O47" s="78">
        <f t="shared" si="85"/>
        <v>345500</v>
      </c>
      <c r="P47" s="78">
        <f t="shared" si="85"/>
        <v>0</v>
      </c>
      <c r="Q47" s="78">
        <f t="shared" si="85"/>
        <v>0</v>
      </c>
      <c r="R47" s="78">
        <f t="shared" si="85"/>
        <v>0</v>
      </c>
      <c r="S47" s="79">
        <f t="shared" si="85"/>
        <v>0</v>
      </c>
      <c r="T47" s="254">
        <f t="shared" ref="T47" si="86">SUM(U47:AE47)</f>
        <v>345500</v>
      </c>
      <c r="U47" s="77">
        <f>U48+U52+U58+U61+U63</f>
        <v>0</v>
      </c>
      <c r="V47" s="61">
        <f t="shared" ref="V47" si="87">V48+V52+V58+V61+V63</f>
        <v>0</v>
      </c>
      <c r="W47" s="79">
        <f t="shared" ref="W47" si="88">W48+W52+W58+W61+W63</f>
        <v>0</v>
      </c>
      <c r="X47" s="328">
        <f t="shared" ref="X47" si="89">X48+X52+X58+X61+X63</f>
        <v>0</v>
      </c>
      <c r="Y47" s="95">
        <f t="shared" ref="Y47" si="90">Y48+Y52+Y58+Y61+Y63</f>
        <v>0</v>
      </c>
      <c r="Z47" s="78">
        <f t="shared" ref="Z47" si="91">Z48+Z52+Z58+Z61+Z63</f>
        <v>0</v>
      </c>
      <c r="AA47" s="78">
        <f t="shared" ref="AA47" si="92">AA48+AA52+AA58+AA61+AA63</f>
        <v>345500</v>
      </c>
      <c r="AB47" s="78">
        <f t="shared" ref="AB47" si="93">AB48+AB52+AB58+AB61+AB63</f>
        <v>0</v>
      </c>
      <c r="AC47" s="78">
        <f t="shared" ref="AC47" si="94">AC48+AC52+AC58+AC61+AC63</f>
        <v>0</v>
      </c>
      <c r="AD47" s="78">
        <f t="shared" ref="AD47" si="95">AD48+AD52+AD58+AD61+AD63</f>
        <v>0</v>
      </c>
      <c r="AE47" s="79">
        <f t="shared" ref="AE47" si="96">AE48+AE52+AE58+AE61+AE63</f>
        <v>0</v>
      </c>
      <c r="AF47" s="284">
        <f t="shared" ref="AF47" si="97">SUM(AG47:AQ47)</f>
        <v>345500</v>
      </c>
      <c r="AG47" s="77">
        <f>AG48+AG52+AG58+AG61+AG63</f>
        <v>0</v>
      </c>
      <c r="AH47" s="61">
        <f t="shared" ref="AH47" si="98">AH48+AH52+AH58+AH61+AH63</f>
        <v>0</v>
      </c>
      <c r="AI47" s="79">
        <f t="shared" ref="AI47" si="99">AI48+AI52+AI58+AI61+AI63</f>
        <v>0</v>
      </c>
      <c r="AJ47" s="328">
        <f t="shared" ref="AJ47" si="100">AJ48+AJ52+AJ58+AJ61+AJ63</f>
        <v>0</v>
      </c>
      <c r="AK47" s="95">
        <f t="shared" ref="AK47" si="101">AK48+AK52+AK58+AK61+AK63</f>
        <v>0</v>
      </c>
      <c r="AL47" s="78">
        <f t="shared" ref="AL47" si="102">AL48+AL52+AL58+AL61+AL63</f>
        <v>0</v>
      </c>
      <c r="AM47" s="78">
        <f t="shared" ref="AM47" si="103">AM48+AM52+AM58+AM61+AM63</f>
        <v>345500</v>
      </c>
      <c r="AN47" s="78">
        <f t="shared" ref="AN47" si="104">AN48+AN52+AN58+AN61+AN63</f>
        <v>0</v>
      </c>
      <c r="AO47" s="78">
        <f t="shared" ref="AO47" si="105">AO48+AO52+AO58+AO61+AO63</f>
        <v>0</v>
      </c>
      <c r="AP47" s="78">
        <f t="shared" ref="AP47" si="106">AP48+AP52+AP58+AP61+AP63</f>
        <v>0</v>
      </c>
      <c r="AQ47" s="79">
        <f t="shared" ref="AQ47" si="107">AQ48+AQ52+AQ58+AQ61+AQ63</f>
        <v>0</v>
      </c>
      <c r="AR47" s="298"/>
      <c r="AS47" s="108">
        <v>426</v>
      </c>
      <c r="AT47" s="199">
        <f>SUMIFS($H$16:$H$254,$C$16:$C$254,$AS47)</f>
        <v>0</v>
      </c>
      <c r="AU47" s="199">
        <f>SUMIFS($T$16:$T$254,$C$16:$C$254,$AS47)</f>
        <v>0</v>
      </c>
      <c r="AV47" s="199">
        <f>SUMIFS($AF$16:$AF$254,$C$16:$C$254,$AS47)</f>
        <v>0</v>
      </c>
      <c r="AW47" s="193"/>
      <c r="AX47" s="129"/>
      <c r="AY47" s="129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</row>
    <row r="48" spans="1:136" s="73" customFormat="1" ht="15.75" customHeight="1" x14ac:dyDescent="0.25">
      <c r="A48" s="591">
        <v>31</v>
      </c>
      <c r="B48" s="592"/>
      <c r="C48" s="90"/>
      <c r="D48" s="589" t="s">
        <v>0</v>
      </c>
      <c r="E48" s="589"/>
      <c r="F48" s="589"/>
      <c r="G48" s="590"/>
      <c r="H48" s="75">
        <f t="shared" si="84"/>
        <v>0</v>
      </c>
      <c r="I48" s="77">
        <f>SUM(I49:I51)</f>
        <v>0</v>
      </c>
      <c r="J48" s="61">
        <f>SUM(J49:J51)</f>
        <v>0</v>
      </c>
      <c r="K48" s="79">
        <f t="shared" ref="K48:S48" si="108">SUM(K49:K51)</f>
        <v>0</v>
      </c>
      <c r="L48" s="328">
        <f t="shared" si="108"/>
        <v>0</v>
      </c>
      <c r="M48" s="95">
        <f t="shared" si="108"/>
        <v>0</v>
      </c>
      <c r="N48" s="78">
        <f t="shared" si="108"/>
        <v>0</v>
      </c>
      <c r="O48" s="78">
        <f t="shared" ref="O48" si="109">SUM(O49:O51)</f>
        <v>0</v>
      </c>
      <c r="P48" s="78">
        <f t="shared" si="108"/>
        <v>0</v>
      </c>
      <c r="Q48" s="78">
        <f t="shared" si="108"/>
        <v>0</v>
      </c>
      <c r="R48" s="78">
        <f t="shared" si="108"/>
        <v>0</v>
      </c>
      <c r="S48" s="239">
        <f t="shared" si="108"/>
        <v>0</v>
      </c>
      <c r="T48" s="270">
        <f t="shared" ref="T48:T76" si="110">SUM(U48:AE48)</f>
        <v>0</v>
      </c>
      <c r="U48" s="77">
        <f>SUM(U49:U51)</f>
        <v>0</v>
      </c>
      <c r="V48" s="61">
        <f>SUM(V49:V51)</f>
        <v>0</v>
      </c>
      <c r="W48" s="79">
        <f t="shared" ref="W48:AE48" si="111">SUM(W49:W51)</f>
        <v>0</v>
      </c>
      <c r="X48" s="328">
        <f t="shared" si="111"/>
        <v>0</v>
      </c>
      <c r="Y48" s="95">
        <f t="shared" si="111"/>
        <v>0</v>
      </c>
      <c r="Z48" s="78">
        <f t="shared" si="111"/>
        <v>0</v>
      </c>
      <c r="AA48" s="78">
        <f t="shared" ref="AA48" si="112">SUM(AA49:AA51)</f>
        <v>0</v>
      </c>
      <c r="AB48" s="78">
        <f t="shared" si="111"/>
        <v>0</v>
      </c>
      <c r="AC48" s="78">
        <f t="shared" si="111"/>
        <v>0</v>
      </c>
      <c r="AD48" s="78">
        <f t="shared" si="111"/>
        <v>0</v>
      </c>
      <c r="AE48" s="239">
        <f t="shared" si="111"/>
        <v>0</v>
      </c>
      <c r="AF48" s="284">
        <f t="shared" ref="AF48:AF76" si="113">SUM(AG48:AQ48)</f>
        <v>0</v>
      </c>
      <c r="AG48" s="77">
        <f>SUM(AG49:AG51)</f>
        <v>0</v>
      </c>
      <c r="AH48" s="61">
        <f>SUM(AH49:AH51)</f>
        <v>0</v>
      </c>
      <c r="AI48" s="79">
        <f t="shared" ref="AI48:AQ48" si="114">SUM(AI49:AI51)</f>
        <v>0</v>
      </c>
      <c r="AJ48" s="328">
        <f t="shared" si="114"/>
        <v>0</v>
      </c>
      <c r="AK48" s="95">
        <f t="shared" si="114"/>
        <v>0</v>
      </c>
      <c r="AL48" s="78">
        <f t="shared" si="114"/>
        <v>0</v>
      </c>
      <c r="AM48" s="78">
        <f t="shared" ref="AM48" si="115">SUM(AM49:AM51)</f>
        <v>0</v>
      </c>
      <c r="AN48" s="78">
        <f t="shared" si="114"/>
        <v>0</v>
      </c>
      <c r="AO48" s="78">
        <f t="shared" si="114"/>
        <v>0</v>
      </c>
      <c r="AP48" s="78">
        <f t="shared" si="114"/>
        <v>0</v>
      </c>
      <c r="AQ48" s="239">
        <f t="shared" si="114"/>
        <v>0</v>
      </c>
      <c r="AR48" s="213"/>
      <c r="AS48" s="200"/>
      <c r="AT48" s="199"/>
      <c r="AU48" s="199"/>
      <c r="AV48" s="199"/>
      <c r="AW48" s="19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</row>
    <row r="49" spans="1:136" s="72" customFormat="1" ht="15.75" customHeight="1" x14ac:dyDescent="0.25">
      <c r="A49" s="240"/>
      <c r="B49" s="184"/>
      <c r="C49" s="184">
        <v>311</v>
      </c>
      <c r="D49" s="583" t="s">
        <v>1</v>
      </c>
      <c r="E49" s="583"/>
      <c r="F49" s="583"/>
      <c r="G49" s="583"/>
      <c r="H49" s="76">
        <f t="shared" si="84"/>
        <v>0</v>
      </c>
      <c r="I49" s="80"/>
      <c r="J49" s="94"/>
      <c r="K49" s="82"/>
      <c r="L49" s="329"/>
      <c r="M49" s="123"/>
      <c r="N49" s="81"/>
      <c r="O49" s="81"/>
      <c r="P49" s="81"/>
      <c r="Q49" s="81"/>
      <c r="R49" s="81"/>
      <c r="S49" s="82"/>
      <c r="T49" s="262">
        <f t="shared" si="110"/>
        <v>0</v>
      </c>
      <c r="U49" s="247"/>
      <c r="V49" s="252"/>
      <c r="W49" s="248"/>
      <c r="X49" s="331"/>
      <c r="Y49" s="249"/>
      <c r="Z49" s="250"/>
      <c r="AA49" s="250"/>
      <c r="AB49" s="250"/>
      <c r="AC49" s="250"/>
      <c r="AD49" s="250"/>
      <c r="AE49" s="248"/>
      <c r="AF49" s="285">
        <f t="shared" si="113"/>
        <v>0</v>
      </c>
      <c r="AG49" s="247"/>
      <c r="AH49" s="252"/>
      <c r="AI49" s="82"/>
      <c r="AJ49" s="331"/>
      <c r="AK49" s="249"/>
      <c r="AL49" s="250"/>
      <c r="AM49" s="250"/>
      <c r="AN49" s="250"/>
      <c r="AO49" s="250"/>
      <c r="AP49" s="250"/>
      <c r="AQ49" s="248"/>
      <c r="AR49" s="213"/>
      <c r="AS49" s="108">
        <v>451</v>
      </c>
      <c r="AT49" s="199">
        <f>SUMIFS($H$16:$H$254,$C$16:$C$254,$AS49)</f>
        <v>0</v>
      </c>
      <c r="AU49" s="199">
        <f>SUMIFS($T$16:$T$254,$C$16:$C$254,$AS49)</f>
        <v>0</v>
      </c>
      <c r="AV49" s="199">
        <f>SUMIFS($AF$16:$AF$254,$C$16:$C$254,$AS49)</f>
        <v>0</v>
      </c>
      <c r="AW49" s="19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40"/>
      <c r="B50" s="184"/>
      <c r="C50" s="184">
        <v>312</v>
      </c>
      <c r="D50" s="583" t="s">
        <v>2</v>
      </c>
      <c r="E50" s="583"/>
      <c r="F50" s="583"/>
      <c r="G50" s="584"/>
      <c r="H50" s="76">
        <f t="shared" si="84"/>
        <v>0</v>
      </c>
      <c r="I50" s="80"/>
      <c r="J50" s="94"/>
      <c r="K50" s="82"/>
      <c r="L50" s="329"/>
      <c r="M50" s="123"/>
      <c r="N50" s="81"/>
      <c r="O50" s="81"/>
      <c r="P50" s="81"/>
      <c r="Q50" s="81"/>
      <c r="R50" s="81"/>
      <c r="S50" s="82"/>
      <c r="T50" s="262">
        <f t="shared" si="110"/>
        <v>0</v>
      </c>
      <c r="U50" s="247"/>
      <c r="V50" s="252"/>
      <c r="W50" s="248"/>
      <c r="X50" s="331"/>
      <c r="Y50" s="249"/>
      <c r="Z50" s="250"/>
      <c r="AA50" s="250"/>
      <c r="AB50" s="250"/>
      <c r="AC50" s="250"/>
      <c r="AD50" s="250"/>
      <c r="AE50" s="248"/>
      <c r="AF50" s="285">
        <f t="shared" si="113"/>
        <v>0</v>
      </c>
      <c r="AG50" s="247"/>
      <c r="AH50" s="252"/>
      <c r="AI50" s="248"/>
      <c r="AJ50" s="331"/>
      <c r="AK50" s="249"/>
      <c r="AL50" s="250"/>
      <c r="AM50" s="250"/>
      <c r="AN50" s="250"/>
      <c r="AO50" s="250"/>
      <c r="AP50" s="250"/>
      <c r="AQ50" s="248"/>
      <c r="AR50" s="213"/>
      <c r="AS50" s="108">
        <v>452</v>
      </c>
      <c r="AT50" s="199">
        <f>SUMIFS($H$16:$H$254,$C$16:$C$254,$AS50)</f>
        <v>0</v>
      </c>
      <c r="AU50" s="199">
        <f>SUMIFS($T$16:$T$254,$C$16:$C$254,$AS50)</f>
        <v>0</v>
      </c>
      <c r="AV50" s="199">
        <f>SUMIFS($AF$16:$AF$254,$C$16:$C$254,$AS50)</f>
        <v>0</v>
      </c>
      <c r="AW50" s="19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0"/>
      <c r="B51" s="184"/>
      <c r="C51" s="184">
        <v>313</v>
      </c>
      <c r="D51" s="583" t="s">
        <v>3</v>
      </c>
      <c r="E51" s="583"/>
      <c r="F51" s="583"/>
      <c r="G51" s="583"/>
      <c r="H51" s="76">
        <f t="shared" si="84"/>
        <v>0</v>
      </c>
      <c r="I51" s="80"/>
      <c r="J51" s="94"/>
      <c r="K51" s="82"/>
      <c r="L51" s="329"/>
      <c r="M51" s="123"/>
      <c r="N51" s="81"/>
      <c r="O51" s="81"/>
      <c r="P51" s="81"/>
      <c r="Q51" s="81"/>
      <c r="R51" s="81"/>
      <c r="S51" s="82"/>
      <c r="T51" s="262">
        <f t="shared" si="110"/>
        <v>0</v>
      </c>
      <c r="U51" s="247"/>
      <c r="V51" s="252"/>
      <c r="W51" s="248"/>
      <c r="X51" s="331"/>
      <c r="Y51" s="249"/>
      <c r="Z51" s="250"/>
      <c r="AA51" s="250"/>
      <c r="AB51" s="250"/>
      <c r="AC51" s="250"/>
      <c r="AD51" s="250"/>
      <c r="AE51" s="248"/>
      <c r="AF51" s="285">
        <f t="shared" si="113"/>
        <v>0</v>
      </c>
      <c r="AG51" s="247"/>
      <c r="AH51" s="252"/>
      <c r="AI51" s="248"/>
      <c r="AJ51" s="331"/>
      <c r="AK51" s="249"/>
      <c r="AL51" s="250"/>
      <c r="AM51" s="250"/>
      <c r="AN51" s="250"/>
      <c r="AO51" s="250"/>
      <c r="AP51" s="250"/>
      <c r="AQ51" s="248"/>
      <c r="AR51" s="213"/>
      <c r="AS51" s="108"/>
      <c r="AT51" s="199"/>
      <c r="AU51" s="199"/>
      <c r="AV51" s="199"/>
      <c r="AW51" s="193"/>
      <c r="AX51" s="129"/>
      <c r="AY51" s="129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91">
        <v>32</v>
      </c>
      <c r="B52" s="592"/>
      <c r="C52" s="90"/>
      <c r="D52" s="589" t="s">
        <v>4</v>
      </c>
      <c r="E52" s="589"/>
      <c r="F52" s="589"/>
      <c r="G52" s="590"/>
      <c r="H52" s="75">
        <f t="shared" si="84"/>
        <v>345500</v>
      </c>
      <c r="I52" s="77">
        <f t="shared" ref="I52:S52" si="116">SUM(I53:I57)</f>
        <v>0</v>
      </c>
      <c r="J52" s="61">
        <f t="shared" si="116"/>
        <v>0</v>
      </c>
      <c r="K52" s="79">
        <f t="shared" si="116"/>
        <v>0</v>
      </c>
      <c r="L52" s="328">
        <f t="shared" si="116"/>
        <v>0</v>
      </c>
      <c r="M52" s="95">
        <f t="shared" si="116"/>
        <v>0</v>
      </c>
      <c r="N52" s="78">
        <f t="shared" si="116"/>
        <v>0</v>
      </c>
      <c r="O52" s="78">
        <f t="shared" si="116"/>
        <v>345500</v>
      </c>
      <c r="P52" s="78">
        <f t="shared" si="116"/>
        <v>0</v>
      </c>
      <c r="Q52" s="78">
        <f t="shared" si="116"/>
        <v>0</v>
      </c>
      <c r="R52" s="78">
        <f t="shared" si="116"/>
        <v>0</v>
      </c>
      <c r="S52" s="79">
        <f t="shared" si="116"/>
        <v>0</v>
      </c>
      <c r="T52" s="254">
        <f t="shared" si="110"/>
        <v>345500</v>
      </c>
      <c r="U52" s="77">
        <f t="shared" ref="U52:AE52" si="117">SUM(U53:U57)</f>
        <v>0</v>
      </c>
      <c r="V52" s="61">
        <f t="shared" si="117"/>
        <v>0</v>
      </c>
      <c r="W52" s="79">
        <f t="shared" si="117"/>
        <v>0</v>
      </c>
      <c r="X52" s="328">
        <f t="shared" si="117"/>
        <v>0</v>
      </c>
      <c r="Y52" s="95">
        <f t="shared" si="117"/>
        <v>0</v>
      </c>
      <c r="Z52" s="78">
        <f t="shared" si="117"/>
        <v>0</v>
      </c>
      <c r="AA52" s="78">
        <f t="shared" si="117"/>
        <v>345500</v>
      </c>
      <c r="AB52" s="78">
        <f t="shared" si="117"/>
        <v>0</v>
      </c>
      <c r="AC52" s="78">
        <f t="shared" si="117"/>
        <v>0</v>
      </c>
      <c r="AD52" s="78">
        <f t="shared" si="117"/>
        <v>0</v>
      </c>
      <c r="AE52" s="79">
        <f t="shared" si="117"/>
        <v>0</v>
      </c>
      <c r="AF52" s="284">
        <f t="shared" si="113"/>
        <v>345500</v>
      </c>
      <c r="AG52" s="77">
        <f t="shared" ref="AG52:AQ52" si="118">SUM(AG53:AG57)</f>
        <v>0</v>
      </c>
      <c r="AH52" s="61">
        <f t="shared" si="118"/>
        <v>0</v>
      </c>
      <c r="AI52" s="79">
        <f t="shared" si="118"/>
        <v>0</v>
      </c>
      <c r="AJ52" s="328">
        <f t="shared" si="118"/>
        <v>0</v>
      </c>
      <c r="AK52" s="95">
        <f t="shared" si="118"/>
        <v>0</v>
      </c>
      <c r="AL52" s="78">
        <f t="shared" si="118"/>
        <v>0</v>
      </c>
      <c r="AM52" s="78">
        <f t="shared" si="118"/>
        <v>345500</v>
      </c>
      <c r="AN52" s="78">
        <f t="shared" si="118"/>
        <v>0</v>
      </c>
      <c r="AO52" s="78">
        <f t="shared" si="118"/>
        <v>0</v>
      </c>
      <c r="AP52" s="78">
        <f t="shared" si="118"/>
        <v>0</v>
      </c>
      <c r="AQ52" s="79">
        <f t="shared" si="118"/>
        <v>0</v>
      </c>
      <c r="AR52" s="213"/>
      <c r="AS52" s="108">
        <v>544</v>
      </c>
      <c r="AT52" s="266">
        <f>SUMIFS($H$16:$H$254,$C$16:$C$254,$AS52)</f>
        <v>0</v>
      </c>
      <c r="AU52" s="266">
        <f>SUMIFS($T$16:$T$254,$C$16:$C$254,$AS52)</f>
        <v>0</v>
      </c>
      <c r="AV52" s="266">
        <f>SUMIFS($AF$16:$AF$254,$C$16:$C$254,$AS52)</f>
        <v>0</v>
      </c>
      <c r="AW52" s="193"/>
      <c r="AX52" s="108"/>
      <c r="AY52" s="108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</row>
    <row r="53" spans="1:136" s="72" customFormat="1" ht="15.75" customHeight="1" x14ac:dyDescent="0.25">
      <c r="A53" s="240"/>
      <c r="B53" s="184"/>
      <c r="C53" s="184">
        <v>321</v>
      </c>
      <c r="D53" s="583" t="s">
        <v>5</v>
      </c>
      <c r="E53" s="583"/>
      <c r="F53" s="583"/>
      <c r="G53" s="583"/>
      <c r="H53" s="76">
        <f t="shared" si="84"/>
        <v>273000</v>
      </c>
      <c r="I53" s="80"/>
      <c r="J53" s="94"/>
      <c r="K53" s="82"/>
      <c r="L53" s="329"/>
      <c r="M53" s="123"/>
      <c r="N53" s="81"/>
      <c r="O53" s="81">
        <v>273000</v>
      </c>
      <c r="P53" s="81"/>
      <c r="Q53" s="81"/>
      <c r="R53" s="81"/>
      <c r="S53" s="82"/>
      <c r="T53" s="262">
        <f t="shared" si="110"/>
        <v>273000</v>
      </c>
      <c r="U53" s="247"/>
      <c r="V53" s="252"/>
      <c r="W53" s="248"/>
      <c r="X53" s="331"/>
      <c r="Y53" s="249"/>
      <c r="Z53" s="250"/>
      <c r="AA53" s="250">
        <v>273000</v>
      </c>
      <c r="AB53" s="250"/>
      <c r="AC53" s="250"/>
      <c r="AD53" s="250"/>
      <c r="AE53" s="248"/>
      <c r="AF53" s="285">
        <f t="shared" si="113"/>
        <v>273000</v>
      </c>
      <c r="AG53" s="247"/>
      <c r="AH53" s="252"/>
      <c r="AI53" s="248"/>
      <c r="AJ53" s="331"/>
      <c r="AK53" s="249"/>
      <c r="AL53" s="250"/>
      <c r="AM53" s="250">
        <v>273000</v>
      </c>
      <c r="AN53" s="250"/>
      <c r="AO53" s="250"/>
      <c r="AP53" s="250"/>
      <c r="AQ53" s="248"/>
      <c r="AR53" s="213"/>
      <c r="AS53" s="203">
        <v>545</v>
      </c>
      <c r="AT53" s="204">
        <f>SUMIFS($H$16:$H$254,$C$16:$C$254,$AS53)</f>
        <v>0</v>
      </c>
      <c r="AU53" s="204">
        <f>SUMIFS($T$16:$T$254,$C$16:$C$254,$AS53)</f>
        <v>0</v>
      </c>
      <c r="AV53" s="204">
        <f>SUMIFS($AF$16:$AF$254,$C$16:$C$254,$AS53)</f>
        <v>0</v>
      </c>
      <c r="AW53" s="19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3">
      <c r="A54" s="240"/>
      <c r="B54" s="184"/>
      <c r="C54" s="184">
        <v>322</v>
      </c>
      <c r="D54" s="583" t="s">
        <v>6</v>
      </c>
      <c r="E54" s="583"/>
      <c r="F54" s="583"/>
      <c r="G54" s="583"/>
      <c r="H54" s="76">
        <f t="shared" si="84"/>
        <v>72500</v>
      </c>
      <c r="I54" s="80"/>
      <c r="J54" s="94"/>
      <c r="K54" s="82"/>
      <c r="L54" s="329"/>
      <c r="M54" s="123"/>
      <c r="N54" s="81"/>
      <c r="O54" s="81">
        <v>72500</v>
      </c>
      <c r="P54" s="81"/>
      <c r="Q54" s="81"/>
      <c r="R54" s="81"/>
      <c r="S54" s="82"/>
      <c r="T54" s="262">
        <f t="shared" si="110"/>
        <v>72500</v>
      </c>
      <c r="U54" s="247"/>
      <c r="V54" s="252"/>
      <c r="W54" s="248"/>
      <c r="X54" s="331"/>
      <c r="Y54" s="249"/>
      <c r="Z54" s="250"/>
      <c r="AA54" s="250">
        <v>72500</v>
      </c>
      <c r="AB54" s="250"/>
      <c r="AC54" s="250"/>
      <c r="AD54" s="250"/>
      <c r="AE54" s="248"/>
      <c r="AF54" s="285">
        <f t="shared" si="113"/>
        <v>72500</v>
      </c>
      <c r="AG54" s="247"/>
      <c r="AH54" s="252"/>
      <c r="AI54" s="248"/>
      <c r="AJ54" s="331"/>
      <c r="AK54" s="249"/>
      <c r="AL54" s="250"/>
      <c r="AM54" s="250">
        <v>72500</v>
      </c>
      <c r="AN54" s="250"/>
      <c r="AO54" s="250"/>
      <c r="AP54" s="250"/>
      <c r="AQ54" s="248"/>
      <c r="AR54" s="213"/>
      <c r="AS54" s="264" t="s">
        <v>134</v>
      </c>
      <c r="AT54" s="130">
        <f>SUM(AT18:AT53)</f>
        <v>15800325</v>
      </c>
      <c r="AU54" s="130">
        <f>SUM(AU18:AU53)</f>
        <v>15800325</v>
      </c>
      <c r="AV54" s="130">
        <f>SUM(AV18:AV53)</f>
        <v>15800325</v>
      </c>
      <c r="AW54" s="19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3">
      <c r="A55" s="240"/>
      <c r="B55" s="184"/>
      <c r="C55" s="184">
        <v>323</v>
      </c>
      <c r="D55" s="583" t="s">
        <v>7</v>
      </c>
      <c r="E55" s="583"/>
      <c r="F55" s="583"/>
      <c r="G55" s="583"/>
      <c r="H55" s="76">
        <f>SUM(I55:S55)</f>
        <v>0</v>
      </c>
      <c r="I55" s="80"/>
      <c r="J55" s="94"/>
      <c r="K55" s="82"/>
      <c r="L55" s="329"/>
      <c r="M55" s="123"/>
      <c r="N55" s="81"/>
      <c r="O55" s="81"/>
      <c r="P55" s="81"/>
      <c r="Q55" s="81"/>
      <c r="R55" s="81"/>
      <c r="S55" s="82"/>
      <c r="T55" s="262">
        <f>SUM(U55:AE55)</f>
        <v>0</v>
      </c>
      <c r="U55" s="247"/>
      <c r="V55" s="252"/>
      <c r="W55" s="248"/>
      <c r="X55" s="331"/>
      <c r="Y55" s="249"/>
      <c r="Z55" s="250"/>
      <c r="AA55" s="250"/>
      <c r="AB55" s="250"/>
      <c r="AC55" s="250"/>
      <c r="AD55" s="250"/>
      <c r="AE55" s="248"/>
      <c r="AF55" s="285">
        <f>SUM(AG55:AQ55)</f>
        <v>0</v>
      </c>
      <c r="AG55" s="247"/>
      <c r="AH55" s="252"/>
      <c r="AI55" s="248"/>
      <c r="AJ55" s="331"/>
      <c r="AK55" s="249"/>
      <c r="AL55" s="250"/>
      <c r="AM55" s="250"/>
      <c r="AN55" s="250"/>
      <c r="AO55" s="250"/>
      <c r="AP55" s="250"/>
      <c r="AQ55" s="248"/>
      <c r="AR55" s="213"/>
      <c r="AS55" s="340"/>
      <c r="AT55" s="265"/>
      <c r="AU55" s="265"/>
      <c r="AV55" s="265"/>
      <c r="AW55" s="19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28.15" customHeight="1" x14ac:dyDescent="0.25">
      <c r="A56" s="240"/>
      <c r="B56" s="184"/>
      <c r="C56" s="184">
        <v>324</v>
      </c>
      <c r="D56" s="583" t="s">
        <v>92</v>
      </c>
      <c r="E56" s="583"/>
      <c r="F56" s="583"/>
      <c r="G56" s="583"/>
      <c r="H56" s="76">
        <f>SUM(I56:S56)</f>
        <v>0</v>
      </c>
      <c r="I56" s="80"/>
      <c r="J56" s="94"/>
      <c r="K56" s="82"/>
      <c r="L56" s="329"/>
      <c r="M56" s="123"/>
      <c r="N56" s="81"/>
      <c r="O56" s="81"/>
      <c r="P56" s="81"/>
      <c r="Q56" s="81"/>
      <c r="R56" s="81"/>
      <c r="S56" s="82"/>
      <c r="T56" s="262">
        <f>SUM(U56:AE56)</f>
        <v>0</v>
      </c>
      <c r="U56" s="247"/>
      <c r="V56" s="252"/>
      <c r="W56" s="248"/>
      <c r="X56" s="331"/>
      <c r="Y56" s="249"/>
      <c r="Z56" s="250"/>
      <c r="AA56" s="250"/>
      <c r="AB56" s="250"/>
      <c r="AC56" s="250"/>
      <c r="AD56" s="250"/>
      <c r="AE56" s="248"/>
      <c r="AF56" s="285">
        <f>SUM(AG56:AQ56)</f>
        <v>0</v>
      </c>
      <c r="AG56" s="247"/>
      <c r="AH56" s="252"/>
      <c r="AI56" s="248"/>
      <c r="AJ56" s="331"/>
      <c r="AK56" s="249"/>
      <c r="AL56" s="250"/>
      <c r="AM56" s="250"/>
      <c r="AN56" s="250"/>
      <c r="AO56" s="250"/>
      <c r="AP56" s="250"/>
      <c r="AQ56" s="248"/>
      <c r="AR56" s="213"/>
      <c r="AS56" s="340"/>
      <c r="AT56" s="341"/>
      <c r="AU56" s="341"/>
      <c r="AV56" s="341"/>
      <c r="AW56" s="19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3">
      <c r="A57" s="240"/>
      <c r="B57" s="184"/>
      <c r="C57" s="184">
        <v>329</v>
      </c>
      <c r="D57" s="583" t="s">
        <v>8</v>
      </c>
      <c r="E57" s="583"/>
      <c r="F57" s="583"/>
      <c r="G57" s="584"/>
      <c r="H57" s="76">
        <f t="shared" si="84"/>
        <v>0</v>
      </c>
      <c r="I57" s="80"/>
      <c r="J57" s="94"/>
      <c r="K57" s="82"/>
      <c r="L57" s="329"/>
      <c r="M57" s="123"/>
      <c r="N57" s="81"/>
      <c r="O57" s="81"/>
      <c r="P57" s="81"/>
      <c r="Q57" s="81"/>
      <c r="R57" s="81"/>
      <c r="S57" s="82"/>
      <c r="T57" s="262">
        <f t="shared" si="110"/>
        <v>0</v>
      </c>
      <c r="U57" s="247"/>
      <c r="V57" s="252"/>
      <c r="W57" s="248"/>
      <c r="X57" s="331"/>
      <c r="Y57" s="249"/>
      <c r="Z57" s="250"/>
      <c r="AA57" s="250"/>
      <c r="AB57" s="250"/>
      <c r="AC57" s="250"/>
      <c r="AD57" s="250"/>
      <c r="AE57" s="248"/>
      <c r="AF57" s="285">
        <f t="shared" si="113"/>
        <v>0</v>
      </c>
      <c r="AG57" s="247"/>
      <c r="AH57" s="252"/>
      <c r="AI57" s="248"/>
      <c r="AJ57" s="331"/>
      <c r="AK57" s="249"/>
      <c r="AL57" s="250"/>
      <c r="AM57" s="250"/>
      <c r="AN57" s="250"/>
      <c r="AO57" s="250"/>
      <c r="AP57" s="250"/>
      <c r="AQ57" s="248"/>
      <c r="AR57" s="213"/>
      <c r="AS57" s="340"/>
      <c r="AT57" s="265"/>
      <c r="AU57" s="265"/>
      <c r="AV57" s="265"/>
      <c r="AW57" s="19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3" customFormat="1" ht="15.75" customHeight="1" x14ac:dyDescent="0.25">
      <c r="A58" s="591">
        <v>34</v>
      </c>
      <c r="B58" s="592"/>
      <c r="C58" s="90"/>
      <c r="D58" s="589" t="s">
        <v>9</v>
      </c>
      <c r="E58" s="589"/>
      <c r="F58" s="589"/>
      <c r="G58" s="590"/>
      <c r="H58" s="75">
        <f>SUM(I58:S58)</f>
        <v>0</v>
      </c>
      <c r="I58" s="77">
        <f>I59+I60</f>
        <v>0</v>
      </c>
      <c r="J58" s="61">
        <f>J59+J60</f>
        <v>0</v>
      </c>
      <c r="K58" s="79">
        <f t="shared" ref="K58:R58" si="119">K59+K60</f>
        <v>0</v>
      </c>
      <c r="L58" s="328">
        <f t="shared" si="119"/>
        <v>0</v>
      </c>
      <c r="M58" s="95">
        <f t="shared" si="119"/>
        <v>0</v>
      </c>
      <c r="N58" s="78">
        <f t="shared" si="119"/>
        <v>0</v>
      </c>
      <c r="O58" s="78">
        <f t="shared" si="119"/>
        <v>0</v>
      </c>
      <c r="P58" s="78">
        <f t="shared" si="119"/>
        <v>0</v>
      </c>
      <c r="Q58" s="78">
        <f t="shared" si="119"/>
        <v>0</v>
      </c>
      <c r="R58" s="78">
        <f t="shared" si="119"/>
        <v>0</v>
      </c>
      <c r="S58" s="79">
        <f>S59+S60</f>
        <v>0</v>
      </c>
      <c r="T58" s="254">
        <f t="shared" ref="T58" si="120">SUM(U58:AE58)</f>
        <v>0</v>
      </c>
      <c r="U58" s="77">
        <f>U59+U60</f>
        <v>0</v>
      </c>
      <c r="V58" s="61">
        <f>V59+V60</f>
        <v>0</v>
      </c>
      <c r="W58" s="79">
        <f t="shared" ref="W58:AD58" si="121">W59+W60</f>
        <v>0</v>
      </c>
      <c r="X58" s="328">
        <f t="shared" si="121"/>
        <v>0</v>
      </c>
      <c r="Y58" s="95">
        <f t="shared" si="121"/>
        <v>0</v>
      </c>
      <c r="Z58" s="78">
        <f t="shared" si="121"/>
        <v>0</v>
      </c>
      <c r="AA58" s="78">
        <f t="shared" si="121"/>
        <v>0</v>
      </c>
      <c r="AB58" s="78">
        <f t="shared" si="121"/>
        <v>0</v>
      </c>
      <c r="AC58" s="78">
        <f t="shared" si="121"/>
        <v>0</v>
      </c>
      <c r="AD58" s="78">
        <f t="shared" si="121"/>
        <v>0</v>
      </c>
      <c r="AE58" s="79">
        <f>AE59+AE60</f>
        <v>0</v>
      </c>
      <c r="AF58" s="284">
        <f t="shared" ref="AF58:AF60" si="122">SUM(AG58:AQ58)</f>
        <v>0</v>
      </c>
      <c r="AG58" s="77">
        <f>AG59+AG60</f>
        <v>0</v>
      </c>
      <c r="AH58" s="61">
        <f>AH59+AH60</f>
        <v>0</v>
      </c>
      <c r="AI58" s="79">
        <f t="shared" ref="AI58:AQ58" si="123">AI59+AI60</f>
        <v>0</v>
      </c>
      <c r="AJ58" s="328">
        <f>AJ59+AJ60</f>
        <v>0</v>
      </c>
      <c r="AK58" s="95">
        <f>AK59+AK60</f>
        <v>0</v>
      </c>
      <c r="AL58" s="78">
        <f t="shared" si="123"/>
        <v>0</v>
      </c>
      <c r="AM58" s="78">
        <f t="shared" si="123"/>
        <v>0</v>
      </c>
      <c r="AN58" s="78">
        <f t="shared" si="123"/>
        <v>0</v>
      </c>
      <c r="AO58" s="78">
        <f t="shared" si="123"/>
        <v>0</v>
      </c>
      <c r="AP58" s="78">
        <f t="shared" si="123"/>
        <v>0</v>
      </c>
      <c r="AQ58" s="79">
        <f t="shared" si="123"/>
        <v>0</v>
      </c>
      <c r="AR58" s="213"/>
      <c r="AS58" s="340"/>
      <c r="AT58" s="265"/>
      <c r="AU58" s="265"/>
      <c r="AV58" s="265"/>
      <c r="AW58" s="193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</row>
    <row r="59" spans="1:136" s="72" customFormat="1" ht="15.75" customHeight="1" x14ac:dyDescent="0.3">
      <c r="A59" s="240"/>
      <c r="B59" s="184"/>
      <c r="C59" s="184">
        <v>342</v>
      </c>
      <c r="D59" s="583" t="s">
        <v>82</v>
      </c>
      <c r="E59" s="583"/>
      <c r="F59" s="583"/>
      <c r="G59" s="583"/>
      <c r="H59" s="76">
        <f t="shared" ref="H59:H60" si="124">SUM(I59:S59)</f>
        <v>0</v>
      </c>
      <c r="I59" s="80"/>
      <c r="J59" s="94"/>
      <c r="K59" s="82"/>
      <c r="L59" s="329"/>
      <c r="M59" s="123"/>
      <c r="N59" s="81"/>
      <c r="O59" s="81"/>
      <c r="P59" s="81"/>
      <c r="Q59" s="81"/>
      <c r="R59" s="81"/>
      <c r="S59" s="82"/>
      <c r="T59" s="262">
        <f>SUM(U59:AE59)</f>
        <v>0</v>
      </c>
      <c r="U59" s="247"/>
      <c r="V59" s="252"/>
      <c r="W59" s="248"/>
      <c r="X59" s="331"/>
      <c r="Y59" s="249"/>
      <c r="Z59" s="250"/>
      <c r="AA59" s="250"/>
      <c r="AB59" s="250"/>
      <c r="AC59" s="250"/>
      <c r="AD59" s="250"/>
      <c r="AE59" s="248"/>
      <c r="AF59" s="285">
        <f t="shared" si="122"/>
        <v>0</v>
      </c>
      <c r="AG59" s="247"/>
      <c r="AH59" s="252"/>
      <c r="AI59" s="248"/>
      <c r="AJ59" s="331"/>
      <c r="AK59" s="249"/>
      <c r="AL59" s="250"/>
      <c r="AM59" s="250"/>
      <c r="AN59" s="250"/>
      <c r="AO59" s="250"/>
      <c r="AP59" s="250"/>
      <c r="AQ59" s="248"/>
      <c r="AR59" s="213"/>
      <c r="AS59" s="340"/>
      <c r="AT59" s="265"/>
      <c r="AU59" s="265"/>
      <c r="AV59" s="265"/>
      <c r="AW59" s="193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">
      <c r="A60" s="240"/>
      <c r="B60" s="184"/>
      <c r="C60" s="184">
        <v>343</v>
      </c>
      <c r="D60" s="583" t="s">
        <v>10</v>
      </c>
      <c r="E60" s="583"/>
      <c r="F60" s="583"/>
      <c r="G60" s="583"/>
      <c r="H60" s="76">
        <f t="shared" si="124"/>
        <v>0</v>
      </c>
      <c r="I60" s="80"/>
      <c r="J60" s="94"/>
      <c r="K60" s="82"/>
      <c r="L60" s="329"/>
      <c r="M60" s="123"/>
      <c r="N60" s="81"/>
      <c r="O60" s="81"/>
      <c r="P60" s="81"/>
      <c r="Q60" s="81"/>
      <c r="R60" s="81"/>
      <c r="S60" s="82"/>
      <c r="T60" s="262">
        <f>SUM(U60:AE60)</f>
        <v>0</v>
      </c>
      <c r="U60" s="247"/>
      <c r="V60" s="252"/>
      <c r="W60" s="248"/>
      <c r="X60" s="331"/>
      <c r="Y60" s="249"/>
      <c r="Z60" s="250"/>
      <c r="AA60" s="250"/>
      <c r="AB60" s="250"/>
      <c r="AC60" s="250"/>
      <c r="AD60" s="250"/>
      <c r="AE60" s="248"/>
      <c r="AF60" s="285">
        <f t="shared" si="122"/>
        <v>0</v>
      </c>
      <c r="AG60" s="247"/>
      <c r="AH60" s="252"/>
      <c r="AI60" s="248"/>
      <c r="AJ60" s="331"/>
      <c r="AK60" s="249"/>
      <c r="AL60" s="250"/>
      <c r="AM60" s="250"/>
      <c r="AN60" s="250"/>
      <c r="AO60" s="250"/>
      <c r="AP60" s="250"/>
      <c r="AQ60" s="248"/>
      <c r="AR60" s="213"/>
      <c r="AS60" s="340"/>
      <c r="AT60" s="265"/>
      <c r="AU60" s="265"/>
      <c r="AV60" s="265"/>
      <c r="AW60" s="193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3" customFormat="1" ht="15.75" customHeight="1" x14ac:dyDescent="0.25">
      <c r="A61" s="591">
        <v>35</v>
      </c>
      <c r="B61" s="592"/>
      <c r="C61" s="90"/>
      <c r="D61" s="589" t="s">
        <v>9</v>
      </c>
      <c r="E61" s="589"/>
      <c r="F61" s="589"/>
      <c r="G61" s="590"/>
      <c r="H61" s="75">
        <f>SUM(I61:S61)</f>
        <v>0</v>
      </c>
      <c r="I61" s="77">
        <f>I62</f>
        <v>0</v>
      </c>
      <c r="J61" s="61">
        <f t="shared" ref="J61:S61" si="125">J62</f>
        <v>0</v>
      </c>
      <c r="K61" s="79">
        <f t="shared" si="125"/>
        <v>0</v>
      </c>
      <c r="L61" s="328">
        <f t="shared" si="125"/>
        <v>0</v>
      </c>
      <c r="M61" s="95">
        <f t="shared" si="125"/>
        <v>0</v>
      </c>
      <c r="N61" s="78">
        <f t="shared" si="125"/>
        <v>0</v>
      </c>
      <c r="O61" s="78">
        <f t="shared" si="125"/>
        <v>0</v>
      </c>
      <c r="P61" s="78">
        <f t="shared" si="125"/>
        <v>0</v>
      </c>
      <c r="Q61" s="78">
        <f t="shared" si="125"/>
        <v>0</v>
      </c>
      <c r="R61" s="78">
        <f t="shared" si="125"/>
        <v>0</v>
      </c>
      <c r="S61" s="79">
        <f t="shared" si="125"/>
        <v>0</v>
      </c>
      <c r="T61" s="254">
        <f>SUM(U61:AE61)</f>
        <v>0</v>
      </c>
      <c r="U61" s="77">
        <f>U62</f>
        <v>0</v>
      </c>
      <c r="V61" s="61">
        <f t="shared" ref="V61" si="126">V62</f>
        <v>0</v>
      </c>
      <c r="W61" s="79">
        <f t="shared" ref="W61" si="127">W62</f>
        <v>0</v>
      </c>
      <c r="X61" s="328">
        <f t="shared" ref="X61" si="128">X62</f>
        <v>0</v>
      </c>
      <c r="Y61" s="95">
        <f t="shared" ref="Y61" si="129">Y62</f>
        <v>0</v>
      </c>
      <c r="Z61" s="78">
        <f t="shared" ref="Z61" si="130">Z62</f>
        <v>0</v>
      </c>
      <c r="AA61" s="78">
        <f t="shared" ref="AA61" si="131">AA62</f>
        <v>0</v>
      </c>
      <c r="AB61" s="78">
        <f t="shared" ref="AB61" si="132">AB62</f>
        <v>0</v>
      </c>
      <c r="AC61" s="78">
        <f t="shared" ref="AC61" si="133">AC62</f>
        <v>0</v>
      </c>
      <c r="AD61" s="78">
        <f t="shared" ref="AD61" si="134">AD62</f>
        <v>0</v>
      </c>
      <c r="AE61" s="79">
        <f t="shared" ref="AE61" si="135">AE62</f>
        <v>0</v>
      </c>
      <c r="AF61" s="284">
        <f>SUM(AG61:AQ61)</f>
        <v>0</v>
      </c>
      <c r="AG61" s="77">
        <f>AG62</f>
        <v>0</v>
      </c>
      <c r="AH61" s="61">
        <f t="shared" ref="AH61" si="136">AH62</f>
        <v>0</v>
      </c>
      <c r="AI61" s="79">
        <f t="shared" ref="AI61" si="137">AI62</f>
        <v>0</v>
      </c>
      <c r="AJ61" s="328">
        <f t="shared" ref="AJ61" si="138">AJ62</f>
        <v>0</v>
      </c>
      <c r="AK61" s="95">
        <f t="shared" ref="AK61" si="139">AK62</f>
        <v>0</v>
      </c>
      <c r="AL61" s="78">
        <f t="shared" ref="AL61" si="140">AL62</f>
        <v>0</v>
      </c>
      <c r="AM61" s="78">
        <f t="shared" ref="AM61" si="141">AM62</f>
        <v>0</v>
      </c>
      <c r="AN61" s="78">
        <f t="shared" ref="AN61" si="142">AN62</f>
        <v>0</v>
      </c>
      <c r="AO61" s="78">
        <f t="shared" ref="AO61" si="143">AO62</f>
        <v>0</v>
      </c>
      <c r="AP61" s="78">
        <f t="shared" ref="AP61" si="144">AP62</f>
        <v>0</v>
      </c>
      <c r="AQ61" s="79">
        <f t="shared" ref="AQ61" si="145">AQ62</f>
        <v>0</v>
      </c>
      <c r="AR61" s="213"/>
      <c r="AS61" s="340"/>
      <c r="AT61" s="265"/>
      <c r="AU61" s="265"/>
      <c r="AV61" s="265"/>
      <c r="AW61" s="193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</row>
    <row r="62" spans="1:136" s="72" customFormat="1" ht="25.15" customHeight="1" x14ac:dyDescent="0.25">
      <c r="A62" s="240"/>
      <c r="B62" s="184"/>
      <c r="C62" s="184">
        <v>353</v>
      </c>
      <c r="D62" s="583" t="s">
        <v>270</v>
      </c>
      <c r="E62" s="583"/>
      <c r="F62" s="583"/>
      <c r="G62" s="583"/>
      <c r="H62" s="76">
        <f t="shared" ref="H62" si="146">SUM(I62:S62)</f>
        <v>0</v>
      </c>
      <c r="I62" s="80"/>
      <c r="J62" s="94"/>
      <c r="K62" s="82"/>
      <c r="L62" s="329"/>
      <c r="M62" s="123"/>
      <c r="N62" s="81"/>
      <c r="O62" s="81"/>
      <c r="P62" s="81"/>
      <c r="Q62" s="81"/>
      <c r="R62" s="81"/>
      <c r="S62" s="82"/>
      <c r="T62" s="262">
        <f t="shared" ref="T62" si="147">SUM(U62:AE62)</f>
        <v>0</v>
      </c>
      <c r="U62" s="247"/>
      <c r="V62" s="252"/>
      <c r="W62" s="248"/>
      <c r="X62" s="331"/>
      <c r="Y62" s="249"/>
      <c r="Z62" s="250"/>
      <c r="AA62" s="250"/>
      <c r="AB62" s="250"/>
      <c r="AC62" s="250"/>
      <c r="AD62" s="250"/>
      <c r="AE62" s="248"/>
      <c r="AF62" s="285">
        <f t="shared" ref="AF62" si="148">SUM(AG62:AQ62)</f>
        <v>0</v>
      </c>
      <c r="AG62" s="247"/>
      <c r="AH62" s="252"/>
      <c r="AI62" s="248"/>
      <c r="AJ62" s="331"/>
      <c r="AK62" s="249"/>
      <c r="AL62" s="250"/>
      <c r="AM62" s="250"/>
      <c r="AN62" s="250"/>
      <c r="AO62" s="250"/>
      <c r="AP62" s="250"/>
      <c r="AQ62" s="248"/>
      <c r="AR62" s="213"/>
      <c r="AS62" s="340"/>
      <c r="AT62" s="339"/>
      <c r="AU62" s="339"/>
      <c r="AV62" s="339"/>
      <c r="AW62" s="193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27.6" customHeight="1" x14ac:dyDescent="0.25">
      <c r="A63" s="591">
        <v>36</v>
      </c>
      <c r="B63" s="592"/>
      <c r="C63" s="90"/>
      <c r="D63" s="589" t="s">
        <v>266</v>
      </c>
      <c r="E63" s="589"/>
      <c r="F63" s="589"/>
      <c r="G63" s="590"/>
      <c r="H63" s="75">
        <f>SUM(I63:S63)</f>
        <v>0</v>
      </c>
      <c r="I63" s="77">
        <f>SUM(I64:I66)</f>
        <v>0</v>
      </c>
      <c r="J63" s="61">
        <f t="shared" ref="J63:S63" si="149">SUM(J64:J66)</f>
        <v>0</v>
      </c>
      <c r="K63" s="79">
        <f t="shared" si="149"/>
        <v>0</v>
      </c>
      <c r="L63" s="328">
        <f t="shared" si="149"/>
        <v>0</v>
      </c>
      <c r="M63" s="95">
        <f t="shared" si="149"/>
        <v>0</v>
      </c>
      <c r="N63" s="78">
        <f t="shared" si="149"/>
        <v>0</v>
      </c>
      <c r="O63" s="78">
        <f>SUM(O64:O66)</f>
        <v>0</v>
      </c>
      <c r="P63" s="78">
        <f t="shared" si="149"/>
        <v>0</v>
      </c>
      <c r="Q63" s="78">
        <f t="shared" si="149"/>
        <v>0</v>
      </c>
      <c r="R63" s="78">
        <f t="shared" si="149"/>
        <v>0</v>
      </c>
      <c r="S63" s="79">
        <f t="shared" si="149"/>
        <v>0</v>
      </c>
      <c r="T63" s="254">
        <f>SUM(U63:AE63)</f>
        <v>0</v>
      </c>
      <c r="U63" s="77">
        <f t="shared" ref="U63:AE63" si="150">SUM(U64:U66)</f>
        <v>0</v>
      </c>
      <c r="V63" s="61">
        <f t="shared" si="150"/>
        <v>0</v>
      </c>
      <c r="W63" s="79">
        <f t="shared" si="150"/>
        <v>0</v>
      </c>
      <c r="X63" s="328">
        <f t="shared" si="150"/>
        <v>0</v>
      </c>
      <c r="Y63" s="95">
        <f t="shared" si="150"/>
        <v>0</v>
      </c>
      <c r="Z63" s="78">
        <f t="shared" si="150"/>
        <v>0</v>
      </c>
      <c r="AA63" s="78">
        <f t="shared" si="150"/>
        <v>0</v>
      </c>
      <c r="AB63" s="78">
        <f t="shared" si="150"/>
        <v>0</v>
      </c>
      <c r="AC63" s="78">
        <f t="shared" si="150"/>
        <v>0</v>
      </c>
      <c r="AD63" s="78">
        <f t="shared" si="150"/>
        <v>0</v>
      </c>
      <c r="AE63" s="79">
        <f t="shared" si="150"/>
        <v>0</v>
      </c>
      <c r="AF63" s="284">
        <f>SUM(AG63:AQ63)</f>
        <v>0</v>
      </c>
      <c r="AG63" s="77">
        <f t="shared" ref="AG63:AQ63" si="151">SUM(AG64:AG66)</f>
        <v>0</v>
      </c>
      <c r="AH63" s="61">
        <f t="shared" si="151"/>
        <v>0</v>
      </c>
      <c r="AI63" s="79">
        <f t="shared" si="151"/>
        <v>0</v>
      </c>
      <c r="AJ63" s="328">
        <f t="shared" si="151"/>
        <v>0</v>
      </c>
      <c r="AK63" s="95">
        <f t="shared" si="151"/>
        <v>0</v>
      </c>
      <c r="AL63" s="78">
        <f t="shared" si="151"/>
        <v>0</v>
      </c>
      <c r="AM63" s="78">
        <f t="shared" si="151"/>
        <v>0</v>
      </c>
      <c r="AN63" s="78">
        <f t="shared" si="151"/>
        <v>0</v>
      </c>
      <c r="AO63" s="78">
        <f t="shared" si="151"/>
        <v>0</v>
      </c>
      <c r="AP63" s="78">
        <f>SUM(AP64:AP66)</f>
        <v>0</v>
      </c>
      <c r="AQ63" s="79">
        <f t="shared" si="151"/>
        <v>0</v>
      </c>
      <c r="AR63" s="213"/>
      <c r="AS63" s="340"/>
      <c r="AT63" s="339"/>
      <c r="AU63" s="339"/>
      <c r="AV63" s="339"/>
      <c r="AW63" s="193"/>
      <c r="AX63" s="89"/>
      <c r="AY63" s="89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</row>
    <row r="64" spans="1:136" s="72" customFormat="1" ht="15" x14ac:dyDescent="0.25">
      <c r="A64" s="240"/>
      <c r="B64" s="184"/>
      <c r="C64" s="184">
        <v>361</v>
      </c>
      <c r="D64" s="583" t="s">
        <v>310</v>
      </c>
      <c r="E64" s="583"/>
      <c r="F64" s="583"/>
      <c r="G64" s="584"/>
      <c r="H64" s="76">
        <f t="shared" ref="H64" si="152">SUM(I64:S64)</f>
        <v>0</v>
      </c>
      <c r="I64" s="428"/>
      <c r="J64" s="81"/>
      <c r="K64" s="123"/>
      <c r="L64" s="428"/>
      <c r="M64" s="429"/>
      <c r="N64" s="81"/>
      <c r="O64" s="81"/>
      <c r="P64" s="81"/>
      <c r="Q64" s="81"/>
      <c r="R64" s="81"/>
      <c r="S64" s="82"/>
      <c r="T64" s="262">
        <f t="shared" ref="T64" si="153">SUM(U64:AE64)</f>
        <v>0</v>
      </c>
      <c r="U64" s="251"/>
      <c r="V64" s="250"/>
      <c r="W64" s="249"/>
      <c r="X64" s="497"/>
      <c r="Y64" s="430"/>
      <c r="Z64" s="250"/>
      <c r="AA64" s="250"/>
      <c r="AB64" s="250"/>
      <c r="AC64" s="250"/>
      <c r="AD64" s="250"/>
      <c r="AE64" s="248"/>
      <c r="AF64" s="285">
        <f t="shared" ref="AF64" si="154">SUM(AG64:AQ64)</f>
        <v>0</v>
      </c>
      <c r="AG64" s="251"/>
      <c r="AH64" s="250"/>
      <c r="AI64" s="249"/>
      <c r="AJ64" s="251"/>
      <c r="AK64" s="430"/>
      <c r="AL64" s="250"/>
      <c r="AM64" s="250"/>
      <c r="AN64" s="250"/>
      <c r="AO64" s="250"/>
      <c r="AP64" s="250"/>
      <c r="AQ64" s="248"/>
      <c r="AR64" s="213"/>
      <c r="AS64" s="340"/>
      <c r="AT64" s="339"/>
      <c r="AU64" s="339"/>
      <c r="AV64" s="339"/>
      <c r="AW64" s="193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40"/>
      <c r="B65" s="184"/>
      <c r="C65" s="184">
        <v>368</v>
      </c>
      <c r="D65" s="583" t="s">
        <v>154</v>
      </c>
      <c r="E65" s="583"/>
      <c r="F65" s="583"/>
      <c r="G65" s="584"/>
      <c r="H65" s="76">
        <f t="shared" ref="H65" si="155">SUM(I65:S65)</f>
        <v>0</v>
      </c>
      <c r="I65" s="428"/>
      <c r="J65" s="81"/>
      <c r="K65" s="123"/>
      <c r="L65" s="428"/>
      <c r="M65" s="429"/>
      <c r="N65" s="81"/>
      <c r="O65" s="81"/>
      <c r="P65" s="81"/>
      <c r="Q65" s="81"/>
      <c r="R65" s="81"/>
      <c r="S65" s="82"/>
      <c r="T65" s="262">
        <f t="shared" ref="T65" si="156">SUM(U65:AE65)</f>
        <v>0</v>
      </c>
      <c r="U65" s="251"/>
      <c r="V65" s="250"/>
      <c r="W65" s="249"/>
      <c r="X65" s="497"/>
      <c r="Y65" s="430"/>
      <c r="Z65" s="250"/>
      <c r="AA65" s="250"/>
      <c r="AB65" s="250"/>
      <c r="AC65" s="250"/>
      <c r="AD65" s="250"/>
      <c r="AE65" s="248"/>
      <c r="AF65" s="285">
        <f t="shared" ref="AF65" si="157">SUM(AG65:AQ65)</f>
        <v>0</v>
      </c>
      <c r="AG65" s="251"/>
      <c r="AH65" s="250"/>
      <c r="AI65" s="249"/>
      <c r="AJ65" s="251"/>
      <c r="AK65" s="430"/>
      <c r="AL65" s="250"/>
      <c r="AM65" s="250"/>
      <c r="AN65" s="250"/>
      <c r="AO65" s="250"/>
      <c r="AP65" s="250"/>
      <c r="AQ65" s="248"/>
      <c r="AR65" s="213"/>
      <c r="AS65" s="340"/>
      <c r="AT65" s="341"/>
      <c r="AU65" s="341"/>
      <c r="AV65" s="341"/>
      <c r="AW65" s="193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29.45" customHeight="1" x14ac:dyDescent="0.25">
      <c r="A66" s="240"/>
      <c r="B66" s="184"/>
      <c r="C66" s="184">
        <v>369</v>
      </c>
      <c r="D66" s="583" t="s">
        <v>190</v>
      </c>
      <c r="E66" s="583"/>
      <c r="F66" s="583"/>
      <c r="G66" s="584"/>
      <c r="H66" s="76">
        <f t="shared" ref="H66" si="158">SUM(I66:S66)</f>
        <v>0</v>
      </c>
      <c r="I66" s="428"/>
      <c r="J66" s="81"/>
      <c r="K66" s="123"/>
      <c r="L66" s="428"/>
      <c r="M66" s="429"/>
      <c r="N66" s="81"/>
      <c r="O66" s="81"/>
      <c r="P66" s="81"/>
      <c r="Q66" s="81"/>
      <c r="R66" s="81"/>
      <c r="S66" s="82"/>
      <c r="T66" s="262">
        <f t="shared" ref="T66" si="159">SUM(U66:AE66)</f>
        <v>0</v>
      </c>
      <c r="U66" s="251"/>
      <c r="V66" s="250"/>
      <c r="W66" s="249"/>
      <c r="X66" s="497"/>
      <c r="Y66" s="430"/>
      <c r="Z66" s="250"/>
      <c r="AA66" s="250"/>
      <c r="AB66" s="250"/>
      <c r="AC66" s="250"/>
      <c r="AD66" s="250"/>
      <c r="AE66" s="248"/>
      <c r="AF66" s="285">
        <f>SUM(AG66:AQ66)</f>
        <v>0</v>
      </c>
      <c r="AG66" s="251"/>
      <c r="AH66" s="250"/>
      <c r="AI66" s="249"/>
      <c r="AJ66" s="251"/>
      <c r="AK66" s="430"/>
      <c r="AL66" s="250"/>
      <c r="AM66" s="250"/>
      <c r="AN66" s="250"/>
      <c r="AO66" s="250"/>
      <c r="AP66" s="250"/>
      <c r="AQ66" s="248"/>
      <c r="AR66" s="213"/>
      <c r="AS66" s="340"/>
      <c r="AT66" s="341"/>
      <c r="AU66" s="341"/>
      <c r="AV66" s="341"/>
      <c r="AW66" s="193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4" customFormat="1" ht="25.5" customHeight="1" x14ac:dyDescent="0.25">
      <c r="A67" s="238">
        <v>4</v>
      </c>
      <c r="B67" s="66"/>
      <c r="C67" s="66"/>
      <c r="D67" s="606" t="s">
        <v>17</v>
      </c>
      <c r="E67" s="606"/>
      <c r="F67" s="606"/>
      <c r="G67" s="607"/>
      <c r="H67" s="75">
        <f t="shared" si="84"/>
        <v>0</v>
      </c>
      <c r="I67" s="77">
        <f>I68+I74</f>
        <v>0</v>
      </c>
      <c r="J67" s="61">
        <f>J68+J74</f>
        <v>0</v>
      </c>
      <c r="K67" s="79">
        <f t="shared" ref="K67:S67" si="160">K68+K74</f>
        <v>0</v>
      </c>
      <c r="L67" s="328">
        <f t="shared" si="160"/>
        <v>0</v>
      </c>
      <c r="M67" s="95">
        <f t="shared" si="160"/>
        <v>0</v>
      </c>
      <c r="N67" s="78">
        <f t="shared" si="160"/>
        <v>0</v>
      </c>
      <c r="O67" s="78">
        <f t="shared" ref="O67" si="161">O68+O74</f>
        <v>0</v>
      </c>
      <c r="P67" s="78">
        <f t="shared" si="160"/>
        <v>0</v>
      </c>
      <c r="Q67" s="78">
        <f t="shared" si="160"/>
        <v>0</v>
      </c>
      <c r="R67" s="78">
        <f t="shared" si="160"/>
        <v>0</v>
      </c>
      <c r="S67" s="79">
        <f t="shared" si="160"/>
        <v>0</v>
      </c>
      <c r="T67" s="254">
        <f t="shared" si="110"/>
        <v>0</v>
      </c>
      <c r="U67" s="77">
        <f>U68+U74</f>
        <v>0</v>
      </c>
      <c r="V67" s="61">
        <f>V68+V74</f>
        <v>0</v>
      </c>
      <c r="W67" s="79">
        <f t="shared" ref="W67:AE67" si="162">W68+W74</f>
        <v>0</v>
      </c>
      <c r="X67" s="328">
        <f t="shared" si="162"/>
        <v>0</v>
      </c>
      <c r="Y67" s="95">
        <f t="shared" si="162"/>
        <v>0</v>
      </c>
      <c r="Z67" s="78">
        <f t="shared" si="162"/>
        <v>0</v>
      </c>
      <c r="AA67" s="78">
        <f t="shared" ref="AA67" si="163">AA68+AA74</f>
        <v>0</v>
      </c>
      <c r="AB67" s="78">
        <f t="shared" si="162"/>
        <v>0</v>
      </c>
      <c r="AC67" s="78">
        <f t="shared" si="162"/>
        <v>0</v>
      </c>
      <c r="AD67" s="78">
        <f t="shared" si="162"/>
        <v>0</v>
      </c>
      <c r="AE67" s="79">
        <f t="shared" si="162"/>
        <v>0</v>
      </c>
      <c r="AF67" s="284">
        <f t="shared" si="113"/>
        <v>0</v>
      </c>
      <c r="AG67" s="77">
        <f>AG68+AG74</f>
        <v>0</v>
      </c>
      <c r="AH67" s="61">
        <f>AH68+AH74</f>
        <v>0</v>
      </c>
      <c r="AI67" s="79">
        <f t="shared" ref="AI67:AQ67" si="164">AI68+AI74</f>
        <v>0</v>
      </c>
      <c r="AJ67" s="328">
        <f t="shared" si="164"/>
        <v>0</v>
      </c>
      <c r="AK67" s="95">
        <f t="shared" si="164"/>
        <v>0</v>
      </c>
      <c r="AL67" s="78">
        <f t="shared" si="164"/>
        <v>0</v>
      </c>
      <c r="AM67" s="78">
        <f t="shared" ref="AM67" si="165">AM68+AM74</f>
        <v>0</v>
      </c>
      <c r="AN67" s="78">
        <f t="shared" si="164"/>
        <v>0</v>
      </c>
      <c r="AO67" s="78">
        <f t="shared" si="164"/>
        <v>0</v>
      </c>
      <c r="AP67" s="78">
        <f t="shared" si="164"/>
        <v>0</v>
      </c>
      <c r="AQ67" s="79">
        <f t="shared" si="164"/>
        <v>0</v>
      </c>
      <c r="AR67" s="213"/>
      <c r="AS67" s="340"/>
      <c r="AT67" s="265"/>
      <c r="AU67" s="265"/>
      <c r="AV67" s="265"/>
      <c r="AW67" s="193"/>
      <c r="AX67" s="129"/>
      <c r="AY67" s="129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</row>
    <row r="68" spans="1:136" s="73" customFormat="1" ht="24.75" customHeight="1" x14ac:dyDescent="0.25">
      <c r="A68" s="591">
        <v>42</v>
      </c>
      <c r="B68" s="592"/>
      <c r="C68" s="218"/>
      <c r="D68" s="589" t="s">
        <v>45</v>
      </c>
      <c r="E68" s="589"/>
      <c r="F68" s="589"/>
      <c r="G68" s="590"/>
      <c r="H68" s="75">
        <f>SUM(I68:S68)</f>
        <v>0</v>
      </c>
      <c r="I68" s="77">
        <f>SUM(I69:I73)</f>
        <v>0</v>
      </c>
      <c r="J68" s="61">
        <f>SUM(J69:J73)</f>
        <v>0</v>
      </c>
      <c r="K68" s="79">
        <f t="shared" ref="K68:S68" si="166">SUM(K69:K73)</f>
        <v>0</v>
      </c>
      <c r="L68" s="328">
        <f t="shared" si="166"/>
        <v>0</v>
      </c>
      <c r="M68" s="95">
        <f t="shared" si="166"/>
        <v>0</v>
      </c>
      <c r="N68" s="78">
        <f t="shared" si="166"/>
        <v>0</v>
      </c>
      <c r="O68" s="78">
        <f t="shared" ref="O68" si="167">SUM(O69:O73)</f>
        <v>0</v>
      </c>
      <c r="P68" s="78">
        <f t="shared" si="166"/>
        <v>0</v>
      </c>
      <c r="Q68" s="78">
        <f t="shared" si="166"/>
        <v>0</v>
      </c>
      <c r="R68" s="78">
        <f t="shared" si="166"/>
        <v>0</v>
      </c>
      <c r="S68" s="79">
        <f t="shared" si="166"/>
        <v>0</v>
      </c>
      <c r="T68" s="254">
        <f>SUM(U68:AE68)</f>
        <v>0</v>
      </c>
      <c r="U68" s="77">
        <f>SUM(U69:U73)</f>
        <v>0</v>
      </c>
      <c r="V68" s="61">
        <f>SUM(V69:V73)</f>
        <v>0</v>
      </c>
      <c r="W68" s="79">
        <f t="shared" ref="W68:AE68" si="168">SUM(W69:W73)</f>
        <v>0</v>
      </c>
      <c r="X68" s="328">
        <f t="shared" si="168"/>
        <v>0</v>
      </c>
      <c r="Y68" s="95">
        <f t="shared" si="168"/>
        <v>0</v>
      </c>
      <c r="Z68" s="78">
        <f t="shared" si="168"/>
        <v>0</v>
      </c>
      <c r="AA68" s="78">
        <f t="shared" ref="AA68" si="169">SUM(AA69:AA73)</f>
        <v>0</v>
      </c>
      <c r="AB68" s="78">
        <f t="shared" si="168"/>
        <v>0</v>
      </c>
      <c r="AC68" s="78">
        <f t="shared" si="168"/>
        <v>0</v>
      </c>
      <c r="AD68" s="78">
        <f t="shared" si="168"/>
        <v>0</v>
      </c>
      <c r="AE68" s="79">
        <f t="shared" si="168"/>
        <v>0</v>
      </c>
      <c r="AF68" s="284">
        <f>SUM(AG68:AQ68)</f>
        <v>0</v>
      </c>
      <c r="AG68" s="77">
        <f>SUM(AG69:AG73)</f>
        <v>0</v>
      </c>
      <c r="AH68" s="61">
        <f>SUM(AH69:AH73)</f>
        <v>0</v>
      </c>
      <c r="AI68" s="79">
        <f t="shared" ref="AI68:AQ68" si="170">SUM(AI69:AI73)</f>
        <v>0</v>
      </c>
      <c r="AJ68" s="328">
        <f t="shared" si="170"/>
        <v>0</v>
      </c>
      <c r="AK68" s="95">
        <f t="shared" si="170"/>
        <v>0</v>
      </c>
      <c r="AL68" s="78">
        <f t="shared" si="170"/>
        <v>0</v>
      </c>
      <c r="AM68" s="78">
        <f t="shared" ref="AM68" si="171">SUM(AM69:AM73)</f>
        <v>0</v>
      </c>
      <c r="AN68" s="78">
        <f t="shared" si="170"/>
        <v>0</v>
      </c>
      <c r="AO68" s="78">
        <f t="shared" si="170"/>
        <v>0</v>
      </c>
      <c r="AP68" s="78">
        <f t="shared" si="170"/>
        <v>0</v>
      </c>
      <c r="AQ68" s="79">
        <f t="shared" si="170"/>
        <v>0</v>
      </c>
      <c r="AR68" s="213"/>
      <c r="AS68" s="340"/>
      <c r="AT68" s="265"/>
      <c r="AU68" s="265"/>
      <c r="AV68" s="265"/>
      <c r="AW68" s="193"/>
      <c r="AX68" s="108"/>
      <c r="AY68" s="108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</row>
    <row r="69" spans="1:136" s="72" customFormat="1" ht="15.75" customHeight="1" x14ac:dyDescent="0.25">
      <c r="A69" s="240"/>
      <c r="B69" s="184"/>
      <c r="C69" s="184">
        <v>421</v>
      </c>
      <c r="D69" s="583" t="s">
        <v>72</v>
      </c>
      <c r="E69" s="583"/>
      <c r="F69" s="583"/>
      <c r="G69" s="583"/>
      <c r="H69" s="76">
        <f>SUM(I69:S69)</f>
        <v>0</v>
      </c>
      <c r="I69" s="80"/>
      <c r="J69" s="94"/>
      <c r="K69" s="82"/>
      <c r="L69" s="329"/>
      <c r="M69" s="123"/>
      <c r="N69" s="81"/>
      <c r="O69" s="81"/>
      <c r="P69" s="81"/>
      <c r="Q69" s="81"/>
      <c r="R69" s="81"/>
      <c r="S69" s="82"/>
      <c r="T69" s="480">
        <f>SUM(U69:AE69)</f>
        <v>0</v>
      </c>
      <c r="U69" s="481"/>
      <c r="V69" s="482"/>
      <c r="W69" s="484"/>
      <c r="X69" s="331"/>
      <c r="Y69" s="249"/>
      <c r="Z69" s="250"/>
      <c r="AA69" s="250"/>
      <c r="AB69" s="250"/>
      <c r="AC69" s="250"/>
      <c r="AD69" s="250"/>
      <c r="AE69" s="248"/>
      <c r="AF69" s="285">
        <f>SUM(AG69:AQ69)</f>
        <v>0</v>
      </c>
      <c r="AG69" s="247"/>
      <c r="AH69" s="252"/>
      <c r="AI69" s="248"/>
      <c r="AJ69" s="331"/>
      <c r="AK69" s="249"/>
      <c r="AL69" s="250"/>
      <c r="AM69" s="250"/>
      <c r="AN69" s="250"/>
      <c r="AO69" s="250"/>
      <c r="AP69" s="250"/>
      <c r="AQ69" s="248"/>
      <c r="AR69" s="213"/>
      <c r="AS69" s="340"/>
      <c r="AT69" s="265"/>
      <c r="AU69" s="265"/>
      <c r="AV69" s="265"/>
      <c r="AW69" s="19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" x14ac:dyDescent="0.25">
      <c r="A70" s="240"/>
      <c r="B70" s="184"/>
      <c r="C70" s="184">
        <v>422</v>
      </c>
      <c r="D70" s="583" t="s">
        <v>11</v>
      </c>
      <c r="E70" s="583"/>
      <c r="F70" s="583"/>
      <c r="G70" s="584"/>
      <c r="H70" s="76">
        <f>SUM(I70:S70)</f>
        <v>0</v>
      </c>
      <c r="I70" s="80"/>
      <c r="J70" s="94"/>
      <c r="K70" s="82"/>
      <c r="L70" s="329"/>
      <c r="M70" s="123"/>
      <c r="N70" s="81"/>
      <c r="O70" s="81"/>
      <c r="P70" s="81"/>
      <c r="Q70" s="81"/>
      <c r="R70" s="81"/>
      <c r="S70" s="82"/>
      <c r="T70" s="480">
        <f>SUM(U70:AE70)</f>
        <v>0</v>
      </c>
      <c r="U70" s="481"/>
      <c r="V70" s="482"/>
      <c r="W70" s="484"/>
      <c r="X70" s="331"/>
      <c r="Y70" s="249"/>
      <c r="Z70" s="250"/>
      <c r="AA70" s="250"/>
      <c r="AB70" s="250"/>
      <c r="AC70" s="250"/>
      <c r="AD70" s="250"/>
      <c r="AE70" s="248"/>
      <c r="AF70" s="285">
        <f>SUM(AG70:AQ70)</f>
        <v>0</v>
      </c>
      <c r="AG70" s="247"/>
      <c r="AH70" s="252"/>
      <c r="AI70" s="248"/>
      <c r="AJ70" s="331"/>
      <c r="AK70" s="249"/>
      <c r="AL70" s="250"/>
      <c r="AM70" s="250"/>
      <c r="AN70" s="250"/>
      <c r="AO70" s="250"/>
      <c r="AP70" s="250"/>
      <c r="AQ70" s="248"/>
      <c r="AR70" s="213"/>
      <c r="AS70" s="340"/>
      <c r="AT70" s="200"/>
      <c r="AU70" s="200"/>
      <c r="AV70" s="200"/>
      <c r="AW70" s="193"/>
      <c r="AX70" s="263"/>
      <c r="AY70" s="263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" x14ac:dyDescent="0.25">
      <c r="A71" s="240"/>
      <c r="B71" s="184"/>
      <c r="C71" s="184">
        <v>423</v>
      </c>
      <c r="D71" s="583" t="s">
        <v>91</v>
      </c>
      <c r="E71" s="583"/>
      <c r="F71" s="583"/>
      <c r="G71" s="584"/>
      <c r="H71" s="76">
        <f t="shared" si="84"/>
        <v>0</v>
      </c>
      <c r="I71" s="80"/>
      <c r="J71" s="94"/>
      <c r="K71" s="82"/>
      <c r="L71" s="329"/>
      <c r="M71" s="123"/>
      <c r="N71" s="81"/>
      <c r="O71" s="81"/>
      <c r="P71" s="81"/>
      <c r="Q71" s="81"/>
      <c r="R71" s="81"/>
      <c r="S71" s="82"/>
      <c r="T71" s="480">
        <f t="shared" si="110"/>
        <v>0</v>
      </c>
      <c r="U71" s="481"/>
      <c r="V71" s="482"/>
      <c r="W71" s="484"/>
      <c r="X71" s="331"/>
      <c r="Y71" s="249"/>
      <c r="Z71" s="250"/>
      <c r="AA71" s="250"/>
      <c r="AB71" s="250"/>
      <c r="AC71" s="250"/>
      <c r="AD71" s="250"/>
      <c r="AE71" s="248"/>
      <c r="AF71" s="285">
        <f t="shared" si="113"/>
        <v>0</v>
      </c>
      <c r="AG71" s="247"/>
      <c r="AH71" s="252"/>
      <c r="AI71" s="248"/>
      <c r="AJ71" s="331"/>
      <c r="AK71" s="249"/>
      <c r="AL71" s="250"/>
      <c r="AM71" s="250"/>
      <c r="AN71" s="250"/>
      <c r="AO71" s="250"/>
      <c r="AP71" s="250"/>
      <c r="AQ71" s="248"/>
      <c r="AR71" s="73"/>
      <c r="AS71" s="129"/>
      <c r="AT71" s="129"/>
      <c r="AU71" s="129"/>
      <c r="AV71" s="129"/>
      <c r="AW71" s="193"/>
      <c r="AX71" s="107"/>
      <c r="AY71" s="107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22.9" customHeight="1" x14ac:dyDescent="0.25">
      <c r="A72" s="235"/>
      <c r="B72" s="219"/>
      <c r="C72" s="219">
        <v>424</v>
      </c>
      <c r="D72" s="583" t="s">
        <v>46</v>
      </c>
      <c r="E72" s="583"/>
      <c r="F72" s="583"/>
      <c r="G72" s="584"/>
      <c r="H72" s="76">
        <f t="shared" si="84"/>
        <v>0</v>
      </c>
      <c r="I72" s="80"/>
      <c r="J72" s="94"/>
      <c r="K72" s="82"/>
      <c r="L72" s="329"/>
      <c r="M72" s="123"/>
      <c r="N72" s="81"/>
      <c r="O72" s="81"/>
      <c r="P72" s="81"/>
      <c r="Q72" s="81"/>
      <c r="R72" s="81"/>
      <c r="S72" s="82"/>
      <c r="T72" s="480">
        <f t="shared" si="110"/>
        <v>0</v>
      </c>
      <c r="U72" s="481"/>
      <c r="V72" s="482"/>
      <c r="W72" s="484"/>
      <c r="X72" s="331"/>
      <c r="Y72" s="249"/>
      <c r="Z72" s="250"/>
      <c r="AA72" s="250"/>
      <c r="AB72" s="250"/>
      <c r="AC72" s="250"/>
      <c r="AD72" s="250"/>
      <c r="AE72" s="248"/>
      <c r="AF72" s="285">
        <f t="shared" si="113"/>
        <v>0</v>
      </c>
      <c r="AG72" s="247"/>
      <c r="AH72" s="252"/>
      <c r="AI72" s="248"/>
      <c r="AJ72" s="331"/>
      <c r="AK72" s="249"/>
      <c r="AL72" s="250"/>
      <c r="AM72" s="250"/>
      <c r="AN72" s="250"/>
      <c r="AO72" s="250"/>
      <c r="AP72" s="250"/>
      <c r="AQ72" s="248"/>
      <c r="AS72" s="340"/>
      <c r="AT72" s="264"/>
      <c r="AU72" s="130"/>
      <c r="AV72" s="130"/>
      <c r="AW72" s="193"/>
      <c r="AX72" s="198"/>
      <c r="AY72" s="19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72" customFormat="1" ht="15" x14ac:dyDescent="0.25">
      <c r="A73" s="240"/>
      <c r="B73" s="184"/>
      <c r="C73" s="184">
        <v>426</v>
      </c>
      <c r="D73" s="583" t="s">
        <v>87</v>
      </c>
      <c r="E73" s="583"/>
      <c r="F73" s="583"/>
      <c r="G73" s="584"/>
      <c r="H73" s="76">
        <f t="shared" si="84"/>
        <v>0</v>
      </c>
      <c r="I73" s="80"/>
      <c r="J73" s="94"/>
      <c r="K73" s="82"/>
      <c r="L73" s="329"/>
      <c r="M73" s="123"/>
      <c r="N73" s="81"/>
      <c r="O73" s="81"/>
      <c r="P73" s="81"/>
      <c r="Q73" s="81"/>
      <c r="R73" s="81"/>
      <c r="S73" s="82"/>
      <c r="T73" s="480">
        <f t="shared" si="110"/>
        <v>0</v>
      </c>
      <c r="U73" s="481"/>
      <c r="V73" s="482"/>
      <c r="W73" s="484"/>
      <c r="X73" s="331"/>
      <c r="Y73" s="249"/>
      <c r="Z73" s="250"/>
      <c r="AA73" s="250"/>
      <c r="AB73" s="250"/>
      <c r="AC73" s="250"/>
      <c r="AD73" s="250"/>
      <c r="AE73" s="248"/>
      <c r="AF73" s="285">
        <f t="shared" si="113"/>
        <v>0</v>
      </c>
      <c r="AG73" s="247"/>
      <c r="AH73" s="252"/>
      <c r="AI73" s="248"/>
      <c r="AJ73" s="331"/>
      <c r="AK73" s="249"/>
      <c r="AL73" s="250"/>
      <c r="AM73" s="250"/>
      <c r="AN73" s="250"/>
      <c r="AO73" s="250"/>
      <c r="AP73" s="250"/>
      <c r="AQ73" s="248"/>
      <c r="AR73" s="213"/>
      <c r="AS73" s="340"/>
      <c r="AT73" s="108"/>
      <c r="AU73" s="108"/>
      <c r="AV73" s="108"/>
      <c r="AW73" s="193"/>
      <c r="AX73" s="198"/>
      <c r="AY73" s="19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89" customFormat="1" ht="26.25" customHeight="1" x14ac:dyDescent="0.25">
      <c r="A74" s="558">
        <v>45</v>
      </c>
      <c r="B74" s="559"/>
      <c r="C74" s="87"/>
      <c r="D74" s="556" t="s">
        <v>88</v>
      </c>
      <c r="E74" s="556"/>
      <c r="F74" s="556"/>
      <c r="G74" s="556"/>
      <c r="H74" s="254">
        <f t="shared" si="84"/>
        <v>0</v>
      </c>
      <c r="I74" s="287">
        <f>I75+I76</f>
        <v>0</v>
      </c>
      <c r="J74" s="287">
        <f>J75+J76</f>
        <v>0</v>
      </c>
      <c r="K74" s="256">
        <f t="shared" ref="K74:S74" si="172">K75+K76</f>
        <v>0</v>
      </c>
      <c r="L74" s="330">
        <f t="shared" si="172"/>
        <v>0</v>
      </c>
      <c r="M74" s="257">
        <f t="shared" si="172"/>
        <v>0</v>
      </c>
      <c r="N74" s="258">
        <f t="shared" si="172"/>
        <v>0</v>
      </c>
      <c r="O74" s="258">
        <f t="shared" ref="O74" si="173">O75+O76</f>
        <v>0</v>
      </c>
      <c r="P74" s="258">
        <f t="shared" si="172"/>
        <v>0</v>
      </c>
      <c r="Q74" s="258">
        <f t="shared" si="172"/>
        <v>0</v>
      </c>
      <c r="R74" s="258">
        <f t="shared" si="172"/>
        <v>0</v>
      </c>
      <c r="S74" s="259">
        <f t="shared" si="172"/>
        <v>0</v>
      </c>
      <c r="T74" s="254">
        <f t="shared" si="110"/>
        <v>0</v>
      </c>
      <c r="U74" s="287">
        <f>U75+U76</f>
        <v>0</v>
      </c>
      <c r="V74" s="258">
        <f>V75+V76</f>
        <v>0</v>
      </c>
      <c r="W74" s="256">
        <f t="shared" ref="W74:AE74" si="174">W75+W76</f>
        <v>0</v>
      </c>
      <c r="X74" s="330">
        <f t="shared" si="174"/>
        <v>0</v>
      </c>
      <c r="Y74" s="257">
        <f t="shared" si="174"/>
        <v>0</v>
      </c>
      <c r="Z74" s="258">
        <f t="shared" si="174"/>
        <v>0</v>
      </c>
      <c r="AA74" s="258">
        <f t="shared" ref="AA74" si="175">AA75+AA76</f>
        <v>0</v>
      </c>
      <c r="AB74" s="258">
        <f t="shared" si="174"/>
        <v>0</v>
      </c>
      <c r="AC74" s="258">
        <f t="shared" si="174"/>
        <v>0</v>
      </c>
      <c r="AD74" s="258">
        <f t="shared" si="174"/>
        <v>0</v>
      </c>
      <c r="AE74" s="259">
        <f t="shared" si="174"/>
        <v>0</v>
      </c>
      <c r="AF74" s="284">
        <f t="shared" si="113"/>
        <v>0</v>
      </c>
      <c r="AG74" s="255">
        <f>AG75+AG76</f>
        <v>0</v>
      </c>
      <c r="AH74" s="258">
        <f>AH75+AH76</f>
        <v>0</v>
      </c>
      <c r="AI74" s="256">
        <f t="shared" ref="AI74:AQ74" si="176">AI75+AI76</f>
        <v>0</v>
      </c>
      <c r="AJ74" s="330">
        <f t="shared" si="176"/>
        <v>0</v>
      </c>
      <c r="AK74" s="257">
        <f t="shared" si="176"/>
        <v>0</v>
      </c>
      <c r="AL74" s="258">
        <f t="shared" si="176"/>
        <v>0</v>
      </c>
      <c r="AM74" s="258">
        <f t="shared" ref="AM74" si="177">AM75+AM76</f>
        <v>0</v>
      </c>
      <c r="AN74" s="258">
        <f t="shared" si="176"/>
        <v>0</v>
      </c>
      <c r="AO74" s="258">
        <f t="shared" si="176"/>
        <v>0</v>
      </c>
      <c r="AP74" s="258">
        <f t="shared" si="176"/>
        <v>0</v>
      </c>
      <c r="AQ74" s="259">
        <f t="shared" si="176"/>
        <v>0</v>
      </c>
      <c r="AR74" s="213"/>
      <c r="AT74" s="427"/>
      <c r="AU74" s="427"/>
      <c r="AV74" s="427"/>
      <c r="AW74" s="193"/>
      <c r="AX74" s="129"/>
      <c r="AY74" s="129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</row>
    <row r="75" spans="1:136" s="72" customFormat="1" ht="15" x14ac:dyDescent="0.25">
      <c r="A75" s="240"/>
      <c r="B75" s="184"/>
      <c r="C75" s="184">
        <v>451</v>
      </c>
      <c r="D75" s="583" t="s">
        <v>89</v>
      </c>
      <c r="E75" s="583"/>
      <c r="F75" s="583"/>
      <c r="G75" s="583"/>
      <c r="H75" s="76">
        <f t="shared" si="84"/>
        <v>0</v>
      </c>
      <c r="I75" s="94"/>
      <c r="J75" s="94"/>
      <c r="K75" s="82"/>
      <c r="L75" s="329"/>
      <c r="M75" s="123"/>
      <c r="N75" s="81"/>
      <c r="O75" s="81"/>
      <c r="P75" s="81"/>
      <c r="Q75" s="81"/>
      <c r="R75" s="81"/>
      <c r="S75" s="187"/>
      <c r="T75" s="262">
        <f t="shared" si="110"/>
        <v>0</v>
      </c>
      <c r="U75" s="252"/>
      <c r="V75" s="250"/>
      <c r="W75" s="248"/>
      <c r="X75" s="331"/>
      <c r="Y75" s="249"/>
      <c r="Z75" s="250"/>
      <c r="AA75" s="250"/>
      <c r="AB75" s="250"/>
      <c r="AC75" s="250"/>
      <c r="AD75" s="250"/>
      <c r="AE75" s="253"/>
      <c r="AF75" s="285">
        <f t="shared" si="113"/>
        <v>0</v>
      </c>
      <c r="AG75" s="251"/>
      <c r="AH75" s="250"/>
      <c r="AI75" s="248"/>
      <c r="AJ75" s="331"/>
      <c r="AK75" s="249"/>
      <c r="AL75" s="250"/>
      <c r="AM75" s="250"/>
      <c r="AN75" s="250"/>
      <c r="AO75" s="250"/>
      <c r="AP75" s="250"/>
      <c r="AQ75" s="253"/>
      <c r="AR75" s="213"/>
      <c r="AS75" s="108"/>
      <c r="AT75" s="199"/>
      <c r="AU75" s="199"/>
      <c r="AV75" s="199"/>
      <c r="AW75" s="19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" x14ac:dyDescent="0.25">
      <c r="A76" s="240"/>
      <c r="B76" s="184"/>
      <c r="C76" s="184">
        <v>452</v>
      </c>
      <c r="D76" s="583" t="s">
        <v>93</v>
      </c>
      <c r="E76" s="583"/>
      <c r="F76" s="583"/>
      <c r="G76" s="583"/>
      <c r="H76" s="76">
        <f t="shared" si="84"/>
        <v>0</v>
      </c>
      <c r="I76" s="94"/>
      <c r="J76" s="94"/>
      <c r="K76" s="82"/>
      <c r="L76" s="329"/>
      <c r="M76" s="123"/>
      <c r="N76" s="81"/>
      <c r="O76" s="81"/>
      <c r="P76" s="81"/>
      <c r="Q76" s="81"/>
      <c r="R76" s="81"/>
      <c r="S76" s="187"/>
      <c r="T76" s="262">
        <f t="shared" si="110"/>
        <v>0</v>
      </c>
      <c r="U76" s="252"/>
      <c r="V76" s="250"/>
      <c r="W76" s="248"/>
      <c r="X76" s="331"/>
      <c r="Y76" s="249"/>
      <c r="Z76" s="250"/>
      <c r="AA76" s="250"/>
      <c r="AB76" s="250"/>
      <c r="AC76" s="250"/>
      <c r="AD76" s="250"/>
      <c r="AE76" s="253"/>
      <c r="AF76" s="285">
        <f t="shared" si="113"/>
        <v>0</v>
      </c>
      <c r="AG76" s="251"/>
      <c r="AH76" s="250"/>
      <c r="AI76" s="248"/>
      <c r="AJ76" s="331"/>
      <c r="AK76" s="249"/>
      <c r="AL76" s="250"/>
      <c r="AM76" s="250"/>
      <c r="AN76" s="250"/>
      <c r="AO76" s="250"/>
      <c r="AP76" s="250"/>
      <c r="AQ76" s="253"/>
      <c r="AR76" s="213"/>
      <c r="AS76" s="89"/>
      <c r="AT76" s="427"/>
      <c r="AU76" s="427"/>
      <c r="AV76" s="427"/>
      <c r="AW76" s="19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5" customHeight="1" x14ac:dyDescent="0.25">
      <c r="A77" s="301"/>
      <c r="B77" s="301"/>
      <c r="C77" s="296"/>
      <c r="D77" s="292"/>
      <c r="E77" s="292"/>
      <c r="F77" s="292"/>
      <c r="G77" s="292"/>
      <c r="H77" s="296"/>
      <c r="I77" s="614" t="s">
        <v>300</v>
      </c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296"/>
      <c r="U77" s="614" t="s">
        <v>300</v>
      </c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  <c r="AF77" s="296"/>
      <c r="AG77" s="614" t="s">
        <v>300</v>
      </c>
      <c r="AH77" s="614"/>
      <c r="AI77" s="614"/>
      <c r="AJ77" s="614"/>
      <c r="AK77" s="614"/>
      <c r="AL77" s="614"/>
      <c r="AM77" s="614"/>
      <c r="AN77" s="614"/>
      <c r="AO77" s="614"/>
      <c r="AP77" s="614"/>
      <c r="AQ77" s="614"/>
      <c r="AR77" s="213"/>
      <c r="AS77" s="108"/>
      <c r="AT77" s="199"/>
      <c r="AU77" s="199"/>
      <c r="AV77" s="199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72" customFormat="1" ht="10.5" customHeight="1" x14ac:dyDescent="0.25">
      <c r="A78" s="212"/>
      <c r="B78" s="212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3"/>
      <c r="AS78" s="202"/>
      <c r="AT78" s="466"/>
      <c r="AU78" s="466"/>
      <c r="AV78" s="466"/>
      <c r="AW78" s="193"/>
      <c r="AX78" s="129"/>
      <c r="AY78" s="129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4" customFormat="1" ht="25.9" customHeight="1" x14ac:dyDescent="0.25">
      <c r="A79" s="600" t="s">
        <v>149</v>
      </c>
      <c r="B79" s="601"/>
      <c r="C79" s="601"/>
      <c r="D79" s="594" t="s">
        <v>148</v>
      </c>
      <c r="E79" s="594"/>
      <c r="F79" s="594"/>
      <c r="G79" s="595"/>
      <c r="H79" s="83">
        <f>SUM(I79:S79)</f>
        <v>114425</v>
      </c>
      <c r="I79" s="84">
        <f>I80</f>
        <v>0</v>
      </c>
      <c r="J79" s="311">
        <f t="shared" ref="J79:S79" si="178">J80</f>
        <v>0</v>
      </c>
      <c r="K79" s="86">
        <f t="shared" si="178"/>
        <v>114425</v>
      </c>
      <c r="L79" s="327">
        <f t="shared" si="178"/>
        <v>0</v>
      </c>
      <c r="M79" s="125">
        <f t="shared" si="178"/>
        <v>0</v>
      </c>
      <c r="N79" s="85">
        <f t="shared" si="178"/>
        <v>0</v>
      </c>
      <c r="O79" s="85">
        <f t="shared" si="178"/>
        <v>0</v>
      </c>
      <c r="P79" s="85">
        <f t="shared" si="178"/>
        <v>0</v>
      </c>
      <c r="Q79" s="85">
        <f t="shared" si="178"/>
        <v>0</v>
      </c>
      <c r="R79" s="85">
        <f t="shared" si="178"/>
        <v>0</v>
      </c>
      <c r="S79" s="86">
        <f t="shared" si="178"/>
        <v>0</v>
      </c>
      <c r="T79" s="267">
        <f>SUM(U79:AE79)</f>
        <v>114425</v>
      </c>
      <c r="U79" s="84">
        <f t="shared" ref="U79:AE79" si="179">U80</f>
        <v>0</v>
      </c>
      <c r="V79" s="311">
        <f t="shared" si="179"/>
        <v>0</v>
      </c>
      <c r="W79" s="86">
        <f t="shared" si="179"/>
        <v>114425</v>
      </c>
      <c r="X79" s="327">
        <f t="shared" si="179"/>
        <v>0</v>
      </c>
      <c r="Y79" s="125">
        <f t="shared" si="179"/>
        <v>0</v>
      </c>
      <c r="Z79" s="85">
        <f t="shared" si="179"/>
        <v>0</v>
      </c>
      <c r="AA79" s="85">
        <f t="shared" si="179"/>
        <v>0</v>
      </c>
      <c r="AB79" s="85">
        <f t="shared" si="179"/>
        <v>0</v>
      </c>
      <c r="AC79" s="85">
        <f t="shared" si="179"/>
        <v>0</v>
      </c>
      <c r="AD79" s="85">
        <f t="shared" si="179"/>
        <v>0</v>
      </c>
      <c r="AE79" s="86">
        <f t="shared" si="179"/>
        <v>0</v>
      </c>
      <c r="AF79" s="283">
        <f>SUM(AG79:AQ79)</f>
        <v>114425</v>
      </c>
      <c r="AG79" s="84">
        <f t="shared" ref="AG79:AQ79" si="180">AG80</f>
        <v>0</v>
      </c>
      <c r="AH79" s="311">
        <f t="shared" si="180"/>
        <v>0</v>
      </c>
      <c r="AI79" s="86">
        <f t="shared" si="180"/>
        <v>114425</v>
      </c>
      <c r="AJ79" s="327">
        <f t="shared" si="180"/>
        <v>0</v>
      </c>
      <c r="AK79" s="125">
        <f t="shared" si="180"/>
        <v>0</v>
      </c>
      <c r="AL79" s="85">
        <f t="shared" si="180"/>
        <v>0</v>
      </c>
      <c r="AM79" s="85">
        <f t="shared" si="180"/>
        <v>0</v>
      </c>
      <c r="AN79" s="85">
        <f t="shared" si="180"/>
        <v>0</v>
      </c>
      <c r="AO79" s="85">
        <f t="shared" si="180"/>
        <v>0</v>
      </c>
      <c r="AP79" s="85">
        <f t="shared" si="180"/>
        <v>0</v>
      </c>
      <c r="AQ79" s="86">
        <f t="shared" si="180"/>
        <v>0</v>
      </c>
      <c r="AR79" s="213"/>
      <c r="AS79" s="89"/>
      <c r="AT79" s="427"/>
      <c r="AU79" s="427"/>
      <c r="AV79" s="427"/>
      <c r="AW79" s="193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</row>
    <row r="80" spans="1:136" s="74" customFormat="1" ht="15.75" customHeight="1" x14ac:dyDescent="0.25">
      <c r="A80" s="305">
        <v>3</v>
      </c>
      <c r="B80" s="68"/>
      <c r="C80" s="90"/>
      <c r="D80" s="589" t="s">
        <v>16</v>
      </c>
      <c r="E80" s="589"/>
      <c r="F80" s="589"/>
      <c r="G80" s="590"/>
      <c r="H80" s="75">
        <f t="shared" ref="H80:H87" si="181">SUM(I80:S80)</f>
        <v>114425</v>
      </c>
      <c r="I80" s="77">
        <f>I81+I85</f>
        <v>0</v>
      </c>
      <c r="J80" s="61">
        <f t="shared" ref="J80:S80" si="182">J81+J85</f>
        <v>0</v>
      </c>
      <c r="K80" s="79">
        <f t="shared" si="182"/>
        <v>114425</v>
      </c>
      <c r="L80" s="328">
        <f t="shared" si="182"/>
        <v>0</v>
      </c>
      <c r="M80" s="95">
        <f t="shared" si="182"/>
        <v>0</v>
      </c>
      <c r="N80" s="78">
        <f t="shared" si="182"/>
        <v>0</v>
      </c>
      <c r="O80" s="78">
        <f t="shared" ref="O80" si="183">O81+O85</f>
        <v>0</v>
      </c>
      <c r="P80" s="78">
        <f t="shared" si="182"/>
        <v>0</v>
      </c>
      <c r="Q80" s="78">
        <f t="shared" si="182"/>
        <v>0</v>
      </c>
      <c r="R80" s="78">
        <f t="shared" si="182"/>
        <v>0</v>
      </c>
      <c r="S80" s="79">
        <f t="shared" si="182"/>
        <v>0</v>
      </c>
      <c r="T80" s="254">
        <f t="shared" ref="T80:T87" si="184">SUM(U80:AE80)</f>
        <v>114425</v>
      </c>
      <c r="U80" s="77">
        <f t="shared" ref="U80:AE80" si="185">U81+U85</f>
        <v>0</v>
      </c>
      <c r="V80" s="61">
        <f t="shared" si="185"/>
        <v>0</v>
      </c>
      <c r="W80" s="79">
        <f t="shared" si="185"/>
        <v>114425</v>
      </c>
      <c r="X80" s="328">
        <f t="shared" si="185"/>
        <v>0</v>
      </c>
      <c r="Y80" s="95">
        <f t="shared" si="185"/>
        <v>0</v>
      </c>
      <c r="Z80" s="78">
        <f t="shared" si="185"/>
        <v>0</v>
      </c>
      <c r="AA80" s="78">
        <f t="shared" ref="AA80" si="186">AA81+AA85</f>
        <v>0</v>
      </c>
      <c r="AB80" s="78">
        <f t="shared" si="185"/>
        <v>0</v>
      </c>
      <c r="AC80" s="78">
        <f t="shared" si="185"/>
        <v>0</v>
      </c>
      <c r="AD80" s="78">
        <f t="shared" si="185"/>
        <v>0</v>
      </c>
      <c r="AE80" s="79">
        <f t="shared" si="185"/>
        <v>0</v>
      </c>
      <c r="AF80" s="284">
        <f t="shared" ref="AF80:AF87" si="187">SUM(AG80:AQ80)</f>
        <v>114425</v>
      </c>
      <c r="AG80" s="77">
        <f t="shared" ref="AG80:AQ80" si="188">AG81+AG85</f>
        <v>0</v>
      </c>
      <c r="AH80" s="61">
        <f t="shared" si="188"/>
        <v>0</v>
      </c>
      <c r="AI80" s="79">
        <f t="shared" si="188"/>
        <v>114425</v>
      </c>
      <c r="AJ80" s="328">
        <f t="shared" si="188"/>
        <v>0</v>
      </c>
      <c r="AK80" s="95">
        <f t="shared" si="188"/>
        <v>0</v>
      </c>
      <c r="AL80" s="78">
        <f t="shared" si="188"/>
        <v>0</v>
      </c>
      <c r="AM80" s="78">
        <f t="shared" ref="AM80" si="189">AM81+AM85</f>
        <v>0</v>
      </c>
      <c r="AN80" s="78">
        <f t="shared" si="188"/>
        <v>0</v>
      </c>
      <c r="AO80" s="78">
        <f t="shared" si="188"/>
        <v>0</v>
      </c>
      <c r="AP80" s="78">
        <f t="shared" si="188"/>
        <v>0</v>
      </c>
      <c r="AQ80" s="79">
        <f t="shared" si="188"/>
        <v>0</v>
      </c>
      <c r="AR80" s="213"/>
      <c r="AS80" s="108"/>
      <c r="AT80" s="199"/>
      <c r="AU80" s="199"/>
      <c r="AV80" s="199"/>
      <c r="AW80" s="198"/>
      <c r="AX80" s="129"/>
      <c r="AY80" s="129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</row>
    <row r="81" spans="1:136" s="73" customFormat="1" ht="15.75" customHeight="1" x14ac:dyDescent="0.25">
      <c r="A81" s="591">
        <v>31</v>
      </c>
      <c r="B81" s="592"/>
      <c r="C81" s="90"/>
      <c r="D81" s="589" t="s">
        <v>0</v>
      </c>
      <c r="E81" s="589"/>
      <c r="F81" s="589"/>
      <c r="G81" s="590"/>
      <c r="H81" s="75">
        <f t="shared" si="181"/>
        <v>106085</v>
      </c>
      <c r="I81" s="77">
        <f>SUM(I82:I84)</f>
        <v>0</v>
      </c>
      <c r="J81" s="61">
        <f t="shared" ref="J81:S81" si="190">SUM(J82:J84)</f>
        <v>0</v>
      </c>
      <c r="K81" s="79">
        <f t="shared" si="190"/>
        <v>106085</v>
      </c>
      <c r="L81" s="328">
        <f t="shared" si="190"/>
        <v>0</v>
      </c>
      <c r="M81" s="95">
        <f t="shared" si="190"/>
        <v>0</v>
      </c>
      <c r="N81" s="78">
        <f t="shared" si="190"/>
        <v>0</v>
      </c>
      <c r="O81" s="78">
        <f t="shared" ref="O81" si="191">SUM(O82:O84)</f>
        <v>0</v>
      </c>
      <c r="P81" s="78">
        <f t="shared" si="190"/>
        <v>0</v>
      </c>
      <c r="Q81" s="78">
        <f t="shared" si="190"/>
        <v>0</v>
      </c>
      <c r="R81" s="78">
        <f t="shared" si="190"/>
        <v>0</v>
      </c>
      <c r="S81" s="239">
        <f t="shared" si="190"/>
        <v>0</v>
      </c>
      <c r="T81" s="270">
        <f t="shared" si="184"/>
        <v>106085</v>
      </c>
      <c r="U81" s="77">
        <f t="shared" ref="U81:AE81" si="192">SUM(U82:U84)</f>
        <v>0</v>
      </c>
      <c r="V81" s="61">
        <f t="shared" si="192"/>
        <v>0</v>
      </c>
      <c r="W81" s="79">
        <f t="shared" si="192"/>
        <v>106085</v>
      </c>
      <c r="X81" s="328">
        <f t="shared" si="192"/>
        <v>0</v>
      </c>
      <c r="Y81" s="95">
        <f t="shared" si="192"/>
        <v>0</v>
      </c>
      <c r="Z81" s="78">
        <f t="shared" si="192"/>
        <v>0</v>
      </c>
      <c r="AA81" s="78">
        <f t="shared" ref="AA81" si="193">SUM(AA82:AA84)</f>
        <v>0</v>
      </c>
      <c r="AB81" s="78">
        <f t="shared" si="192"/>
        <v>0</v>
      </c>
      <c r="AC81" s="78">
        <f t="shared" si="192"/>
        <v>0</v>
      </c>
      <c r="AD81" s="78">
        <f t="shared" si="192"/>
        <v>0</v>
      </c>
      <c r="AE81" s="239">
        <f t="shared" si="192"/>
        <v>0</v>
      </c>
      <c r="AF81" s="284">
        <f t="shared" si="187"/>
        <v>106085</v>
      </c>
      <c r="AG81" s="77">
        <f t="shared" ref="AG81:AQ81" si="194">SUM(AG82:AG84)</f>
        <v>0</v>
      </c>
      <c r="AH81" s="61">
        <f t="shared" si="194"/>
        <v>0</v>
      </c>
      <c r="AI81" s="79">
        <f t="shared" si="194"/>
        <v>106085</v>
      </c>
      <c r="AJ81" s="328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5">SUM(AM82:AM84)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239">
        <f t="shared" si="194"/>
        <v>0</v>
      </c>
      <c r="AR81" s="213"/>
      <c r="AS81" s="89"/>
      <c r="AT81" s="427"/>
      <c r="AU81" s="427"/>
      <c r="AV81" s="427"/>
      <c r="AW81" s="74"/>
      <c r="AX81" s="108"/>
      <c r="AY81" s="108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</row>
    <row r="82" spans="1:136" s="72" customFormat="1" ht="15.75" customHeight="1" x14ac:dyDescent="0.25">
      <c r="A82" s="240"/>
      <c r="B82" s="184"/>
      <c r="C82" s="184">
        <v>311</v>
      </c>
      <c r="D82" s="583" t="s">
        <v>1</v>
      </c>
      <c r="E82" s="583"/>
      <c r="F82" s="583"/>
      <c r="G82" s="583"/>
      <c r="H82" s="76">
        <f t="shared" si="181"/>
        <v>86250</v>
      </c>
      <c r="I82" s="80"/>
      <c r="J82" s="94"/>
      <c r="K82" s="82">
        <v>86250</v>
      </c>
      <c r="L82" s="329"/>
      <c r="M82" s="123"/>
      <c r="N82" s="81"/>
      <c r="O82" s="81"/>
      <c r="P82" s="81"/>
      <c r="Q82" s="81"/>
      <c r="R82" s="81"/>
      <c r="S82" s="82"/>
      <c r="T82" s="262">
        <f t="shared" si="184"/>
        <v>86250</v>
      </c>
      <c r="U82" s="247"/>
      <c r="V82" s="252"/>
      <c r="W82" s="248">
        <v>86250</v>
      </c>
      <c r="X82" s="331"/>
      <c r="Y82" s="249"/>
      <c r="Z82" s="250"/>
      <c r="AA82" s="250"/>
      <c r="AB82" s="250"/>
      <c r="AC82" s="250"/>
      <c r="AD82" s="250"/>
      <c r="AE82" s="248"/>
      <c r="AF82" s="285">
        <f t="shared" si="187"/>
        <v>86250</v>
      </c>
      <c r="AG82" s="247"/>
      <c r="AH82" s="252"/>
      <c r="AI82" s="248">
        <v>86250</v>
      </c>
      <c r="AJ82" s="331"/>
      <c r="AK82" s="249"/>
      <c r="AL82" s="250"/>
      <c r="AM82" s="250"/>
      <c r="AN82" s="250"/>
      <c r="AO82" s="250"/>
      <c r="AP82" s="250"/>
      <c r="AQ82" s="248"/>
      <c r="AR82" s="213"/>
      <c r="AS82" s="108"/>
      <c r="AT82" s="199"/>
      <c r="AU82" s="199"/>
      <c r="AV82" s="199"/>
      <c r="AW82" s="74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0"/>
      <c r="B83" s="184"/>
      <c r="C83" s="184">
        <v>312</v>
      </c>
      <c r="D83" s="583" t="s">
        <v>2</v>
      </c>
      <c r="E83" s="583"/>
      <c r="F83" s="583"/>
      <c r="G83" s="584"/>
      <c r="H83" s="76">
        <f t="shared" si="181"/>
        <v>5000</v>
      </c>
      <c r="I83" s="80"/>
      <c r="J83" s="94"/>
      <c r="K83" s="82">
        <v>5000</v>
      </c>
      <c r="L83" s="329"/>
      <c r="M83" s="123"/>
      <c r="N83" s="81"/>
      <c r="O83" s="81"/>
      <c r="P83" s="81"/>
      <c r="Q83" s="81"/>
      <c r="R83" s="81"/>
      <c r="S83" s="82"/>
      <c r="T83" s="262">
        <f t="shared" si="184"/>
        <v>5000</v>
      </c>
      <c r="U83" s="247"/>
      <c r="V83" s="252"/>
      <c r="W83" s="248">
        <v>5000</v>
      </c>
      <c r="X83" s="331"/>
      <c r="Y83" s="249"/>
      <c r="Z83" s="250"/>
      <c r="AA83" s="250"/>
      <c r="AB83" s="250"/>
      <c r="AC83" s="250"/>
      <c r="AD83" s="250"/>
      <c r="AE83" s="248"/>
      <c r="AF83" s="285">
        <f t="shared" si="187"/>
        <v>5000</v>
      </c>
      <c r="AG83" s="247"/>
      <c r="AH83" s="252"/>
      <c r="AI83" s="248">
        <v>5000</v>
      </c>
      <c r="AJ83" s="331"/>
      <c r="AK83" s="249"/>
      <c r="AL83" s="250"/>
      <c r="AM83" s="250"/>
      <c r="AN83" s="250"/>
      <c r="AO83" s="250"/>
      <c r="AP83" s="250"/>
      <c r="AQ83" s="248"/>
      <c r="AR83" s="213"/>
      <c r="AS83" s="89"/>
      <c r="AT83" s="427"/>
      <c r="AU83" s="427"/>
      <c r="AV83" s="427"/>
      <c r="AW83" s="73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0"/>
      <c r="B84" s="184"/>
      <c r="C84" s="184">
        <v>313</v>
      </c>
      <c r="D84" s="583" t="s">
        <v>3</v>
      </c>
      <c r="E84" s="583"/>
      <c r="F84" s="583"/>
      <c r="G84" s="583"/>
      <c r="H84" s="76">
        <f t="shared" si="181"/>
        <v>14835</v>
      </c>
      <c r="I84" s="80"/>
      <c r="J84" s="94"/>
      <c r="K84" s="82">
        <v>14835</v>
      </c>
      <c r="L84" s="329"/>
      <c r="M84" s="123"/>
      <c r="N84" s="81"/>
      <c r="O84" s="81"/>
      <c r="P84" s="81"/>
      <c r="Q84" s="81"/>
      <c r="R84" s="81"/>
      <c r="S84" s="82"/>
      <c r="T84" s="262">
        <f t="shared" si="184"/>
        <v>14835</v>
      </c>
      <c r="U84" s="247"/>
      <c r="V84" s="252"/>
      <c r="W84" s="248">
        <v>14835</v>
      </c>
      <c r="X84" s="331"/>
      <c r="Y84" s="249"/>
      <c r="Z84" s="250"/>
      <c r="AA84" s="250"/>
      <c r="AB84" s="250"/>
      <c r="AC84" s="250"/>
      <c r="AD84" s="250"/>
      <c r="AE84" s="248"/>
      <c r="AF84" s="285">
        <f t="shared" si="187"/>
        <v>14835</v>
      </c>
      <c r="AG84" s="247"/>
      <c r="AH84" s="252"/>
      <c r="AI84" s="248">
        <v>14835</v>
      </c>
      <c r="AJ84" s="331"/>
      <c r="AK84" s="249"/>
      <c r="AL84" s="250"/>
      <c r="AM84" s="250"/>
      <c r="AN84" s="250"/>
      <c r="AO84" s="250"/>
      <c r="AP84" s="250"/>
      <c r="AQ84" s="248"/>
      <c r="AR84" s="213"/>
      <c r="AS84" s="107"/>
      <c r="AT84" s="199"/>
      <c r="AU84" s="199"/>
      <c r="AV84" s="199"/>
      <c r="AX84" s="129"/>
      <c r="AY84" s="12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3" customFormat="1" ht="15.75" customHeight="1" x14ac:dyDescent="0.25">
      <c r="A85" s="591">
        <v>32</v>
      </c>
      <c r="B85" s="592"/>
      <c r="C85" s="90"/>
      <c r="D85" s="589" t="s">
        <v>4</v>
      </c>
      <c r="E85" s="589"/>
      <c r="F85" s="589"/>
      <c r="G85" s="590"/>
      <c r="H85" s="75">
        <f t="shared" si="181"/>
        <v>8340</v>
      </c>
      <c r="I85" s="77">
        <f>SUM(I86:I89)</f>
        <v>0</v>
      </c>
      <c r="J85" s="61">
        <f>SUM(J86:J89)</f>
        <v>0</v>
      </c>
      <c r="K85" s="79">
        <f t="shared" ref="K85:S85" si="196">SUM(K86:K89)</f>
        <v>8340</v>
      </c>
      <c r="L85" s="328">
        <f t="shared" si="196"/>
        <v>0</v>
      </c>
      <c r="M85" s="95">
        <f t="shared" si="196"/>
        <v>0</v>
      </c>
      <c r="N85" s="78">
        <f t="shared" si="196"/>
        <v>0</v>
      </c>
      <c r="O85" s="78">
        <f t="shared" ref="O85" si="197">SUM(O86:O89)</f>
        <v>0</v>
      </c>
      <c r="P85" s="78">
        <f t="shared" si="196"/>
        <v>0</v>
      </c>
      <c r="Q85" s="78">
        <f t="shared" si="196"/>
        <v>0</v>
      </c>
      <c r="R85" s="78">
        <f t="shared" si="196"/>
        <v>0</v>
      </c>
      <c r="S85" s="79">
        <f t="shared" si="196"/>
        <v>0</v>
      </c>
      <c r="T85" s="254">
        <f t="shared" si="184"/>
        <v>8340</v>
      </c>
      <c r="U85" s="77">
        <f t="shared" ref="U85:AE85" si="198">SUM(U86:U89)</f>
        <v>0</v>
      </c>
      <c r="V85" s="61">
        <f t="shared" si="198"/>
        <v>0</v>
      </c>
      <c r="W85" s="79">
        <f t="shared" si="198"/>
        <v>8340</v>
      </c>
      <c r="X85" s="328">
        <f t="shared" si="198"/>
        <v>0</v>
      </c>
      <c r="Y85" s="95">
        <f t="shared" si="198"/>
        <v>0</v>
      </c>
      <c r="Z85" s="78">
        <f t="shared" si="198"/>
        <v>0</v>
      </c>
      <c r="AA85" s="78">
        <f t="shared" ref="AA85" si="199">SUM(AA86:AA89)</f>
        <v>0</v>
      </c>
      <c r="AB85" s="78">
        <f t="shared" si="198"/>
        <v>0</v>
      </c>
      <c r="AC85" s="78">
        <f t="shared" si="198"/>
        <v>0</v>
      </c>
      <c r="AD85" s="78">
        <f t="shared" si="198"/>
        <v>0</v>
      </c>
      <c r="AE85" s="79">
        <f t="shared" si="198"/>
        <v>0</v>
      </c>
      <c r="AF85" s="284">
        <f t="shared" si="187"/>
        <v>8340</v>
      </c>
      <c r="AG85" s="77">
        <f t="shared" ref="AG85:AQ85" si="200">SUM(AG86:AG89)</f>
        <v>0</v>
      </c>
      <c r="AH85" s="61">
        <f t="shared" si="200"/>
        <v>0</v>
      </c>
      <c r="AI85" s="79">
        <f t="shared" si="200"/>
        <v>8340</v>
      </c>
      <c r="AJ85" s="328">
        <f t="shared" si="200"/>
        <v>0</v>
      </c>
      <c r="AK85" s="95">
        <f t="shared" si="200"/>
        <v>0</v>
      </c>
      <c r="AL85" s="78">
        <f t="shared" si="200"/>
        <v>0</v>
      </c>
      <c r="AM85" s="78">
        <f t="shared" ref="AM85" si="201">SUM(AM86:AM89)</f>
        <v>0</v>
      </c>
      <c r="AN85" s="78">
        <f t="shared" si="200"/>
        <v>0</v>
      </c>
      <c r="AO85" s="78">
        <f t="shared" si="200"/>
        <v>0</v>
      </c>
      <c r="AP85" s="78">
        <f t="shared" si="200"/>
        <v>0</v>
      </c>
      <c r="AQ85" s="79">
        <f t="shared" si="200"/>
        <v>0</v>
      </c>
      <c r="AR85" s="213"/>
      <c r="AS85" s="108"/>
      <c r="AT85" s="199"/>
      <c r="AU85" s="199"/>
      <c r="AV85" s="199"/>
      <c r="AW85" s="72"/>
      <c r="AX85" s="108"/>
      <c r="AY85" s="10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</row>
    <row r="86" spans="1:136" s="72" customFormat="1" ht="15.75" customHeight="1" x14ac:dyDescent="0.25">
      <c r="A86" s="240"/>
      <c r="B86" s="184"/>
      <c r="C86" s="184">
        <v>321</v>
      </c>
      <c r="D86" s="583" t="s">
        <v>5</v>
      </c>
      <c r="E86" s="583"/>
      <c r="F86" s="583"/>
      <c r="G86" s="583"/>
      <c r="H86" s="76">
        <f t="shared" si="181"/>
        <v>8340</v>
      </c>
      <c r="I86" s="80"/>
      <c r="J86" s="94"/>
      <c r="K86" s="82">
        <v>8340</v>
      </c>
      <c r="L86" s="329"/>
      <c r="M86" s="123"/>
      <c r="N86" s="81"/>
      <c r="O86" s="81"/>
      <c r="P86" s="81"/>
      <c r="Q86" s="81"/>
      <c r="R86" s="81"/>
      <c r="S86" s="82"/>
      <c r="T86" s="262">
        <f t="shared" si="184"/>
        <v>8340</v>
      </c>
      <c r="U86" s="247"/>
      <c r="V86" s="252"/>
      <c r="W86" s="248">
        <v>8340</v>
      </c>
      <c r="X86" s="331"/>
      <c r="Y86" s="249"/>
      <c r="Z86" s="250"/>
      <c r="AA86" s="250"/>
      <c r="AB86" s="250"/>
      <c r="AC86" s="250"/>
      <c r="AD86" s="250"/>
      <c r="AE86" s="248"/>
      <c r="AF86" s="285">
        <f t="shared" si="187"/>
        <v>8340</v>
      </c>
      <c r="AG86" s="247"/>
      <c r="AH86" s="252"/>
      <c r="AI86" s="248">
        <v>8340</v>
      </c>
      <c r="AJ86" s="331"/>
      <c r="AK86" s="249"/>
      <c r="AL86" s="250"/>
      <c r="AM86" s="250"/>
      <c r="AN86" s="250"/>
      <c r="AO86" s="250"/>
      <c r="AP86" s="250"/>
      <c r="AQ86" s="248"/>
      <c r="AR86" s="213"/>
      <c r="AS86" s="107"/>
      <c r="AT86" s="199"/>
      <c r="AU86" s="199"/>
      <c r="AV86" s="199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40"/>
      <c r="B87" s="184"/>
      <c r="C87" s="184">
        <v>322</v>
      </c>
      <c r="D87" s="583" t="s">
        <v>6</v>
      </c>
      <c r="E87" s="583"/>
      <c r="F87" s="583"/>
      <c r="G87" s="583"/>
      <c r="H87" s="76">
        <f t="shared" si="181"/>
        <v>0</v>
      </c>
      <c r="I87" s="80"/>
      <c r="J87" s="94"/>
      <c r="K87" s="82"/>
      <c r="L87" s="329"/>
      <c r="M87" s="123"/>
      <c r="N87" s="81"/>
      <c r="O87" s="81"/>
      <c r="P87" s="81"/>
      <c r="Q87" s="81"/>
      <c r="R87" s="81"/>
      <c r="S87" s="82"/>
      <c r="T87" s="262">
        <f t="shared" si="184"/>
        <v>0</v>
      </c>
      <c r="U87" s="247"/>
      <c r="V87" s="252"/>
      <c r="W87" s="248"/>
      <c r="X87" s="331"/>
      <c r="Y87" s="249"/>
      <c r="Z87" s="250"/>
      <c r="AA87" s="250"/>
      <c r="AB87" s="250"/>
      <c r="AC87" s="250"/>
      <c r="AD87" s="250"/>
      <c r="AE87" s="248"/>
      <c r="AF87" s="285">
        <f t="shared" si="187"/>
        <v>0</v>
      </c>
      <c r="AG87" s="247"/>
      <c r="AH87" s="252"/>
      <c r="AI87" s="248"/>
      <c r="AJ87" s="331"/>
      <c r="AK87" s="249"/>
      <c r="AL87" s="250"/>
      <c r="AM87" s="250"/>
      <c r="AN87" s="250"/>
      <c r="AO87" s="250"/>
      <c r="AP87" s="250"/>
      <c r="AQ87" s="248"/>
      <c r="AR87" s="213"/>
      <c r="AS87" s="108"/>
      <c r="AT87" s="199"/>
      <c r="AU87" s="199"/>
      <c r="AV87" s="199"/>
      <c r="AW87" s="73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40"/>
      <c r="B88" s="184"/>
      <c r="C88" s="184">
        <v>323</v>
      </c>
      <c r="D88" s="583" t="s">
        <v>7</v>
      </c>
      <c r="E88" s="583"/>
      <c r="F88" s="583"/>
      <c r="G88" s="583"/>
      <c r="H88" s="76">
        <f>SUM(I88:S88)</f>
        <v>0</v>
      </c>
      <c r="I88" s="80"/>
      <c r="J88" s="94"/>
      <c r="K88" s="82"/>
      <c r="L88" s="329"/>
      <c r="M88" s="123"/>
      <c r="N88" s="81"/>
      <c r="O88" s="81"/>
      <c r="P88" s="81"/>
      <c r="Q88" s="81"/>
      <c r="R88" s="81"/>
      <c r="S88" s="82"/>
      <c r="T88" s="262">
        <f>SUM(U88:AE88)</f>
        <v>0</v>
      </c>
      <c r="U88" s="247"/>
      <c r="V88" s="252"/>
      <c r="W88" s="248"/>
      <c r="X88" s="331"/>
      <c r="Y88" s="249"/>
      <c r="Z88" s="250"/>
      <c r="AA88" s="250"/>
      <c r="AB88" s="250"/>
      <c r="AC88" s="250"/>
      <c r="AD88" s="250"/>
      <c r="AE88" s="248"/>
      <c r="AF88" s="285">
        <f>SUM(AG88:AQ88)</f>
        <v>0</v>
      </c>
      <c r="AG88" s="247"/>
      <c r="AH88" s="252"/>
      <c r="AI88" s="248"/>
      <c r="AJ88" s="331"/>
      <c r="AK88" s="249"/>
      <c r="AL88" s="250"/>
      <c r="AM88" s="250"/>
      <c r="AN88" s="250"/>
      <c r="AO88" s="250"/>
      <c r="AP88" s="250"/>
      <c r="AQ88" s="248"/>
      <c r="AR88" s="213"/>
      <c r="AS88" s="108"/>
      <c r="AT88" s="199"/>
      <c r="AU88" s="199"/>
      <c r="AV88" s="199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40"/>
      <c r="B89" s="184"/>
      <c r="C89" s="184">
        <v>329</v>
      </c>
      <c r="D89" s="583" t="s">
        <v>8</v>
      </c>
      <c r="E89" s="583"/>
      <c r="F89" s="583"/>
      <c r="G89" s="584"/>
      <c r="H89" s="76">
        <f t="shared" ref="H89" si="202">SUM(I89:S89)</f>
        <v>0</v>
      </c>
      <c r="I89" s="80"/>
      <c r="J89" s="94"/>
      <c r="K89" s="82"/>
      <c r="L89" s="329"/>
      <c r="M89" s="123"/>
      <c r="N89" s="81"/>
      <c r="O89" s="81"/>
      <c r="P89" s="81"/>
      <c r="Q89" s="81"/>
      <c r="R89" s="81"/>
      <c r="S89" s="82"/>
      <c r="T89" s="262">
        <f t="shared" ref="T89" si="203">SUM(U89:AE89)</f>
        <v>0</v>
      </c>
      <c r="U89" s="247"/>
      <c r="V89" s="252"/>
      <c r="W89" s="248"/>
      <c r="X89" s="331"/>
      <c r="Y89" s="249"/>
      <c r="Z89" s="250"/>
      <c r="AA89" s="250"/>
      <c r="AB89" s="250"/>
      <c r="AC89" s="250"/>
      <c r="AD89" s="250"/>
      <c r="AE89" s="248"/>
      <c r="AF89" s="285">
        <f t="shared" ref="AF89" si="204">SUM(AG89:AQ89)</f>
        <v>0</v>
      </c>
      <c r="AG89" s="247"/>
      <c r="AH89" s="252"/>
      <c r="AI89" s="248"/>
      <c r="AJ89" s="331"/>
      <c r="AK89" s="249"/>
      <c r="AL89" s="250"/>
      <c r="AM89" s="250"/>
      <c r="AN89" s="250"/>
      <c r="AO89" s="250"/>
      <c r="AP89" s="250"/>
      <c r="AQ89" s="248"/>
      <c r="AR89" s="298"/>
      <c r="AS89" s="337"/>
      <c r="AT89" s="337"/>
      <c r="AU89" s="337"/>
      <c r="AV89" s="33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2" customFormat="1" ht="10.5" customHeight="1" x14ac:dyDescent="0.25">
      <c r="A90" s="303"/>
      <c r="B90" s="30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3"/>
      <c r="AS90" s="465"/>
      <c r="AT90" s="199"/>
      <c r="AU90" s="199"/>
      <c r="AV90" s="199"/>
      <c r="AX90" s="129"/>
      <c r="AY90" s="129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113" customFormat="1" ht="27" customHeight="1" x14ac:dyDescent="0.25">
      <c r="A91" s="604" t="s">
        <v>123</v>
      </c>
      <c r="B91" s="605"/>
      <c r="C91" s="605"/>
      <c r="D91" s="627" t="s">
        <v>124</v>
      </c>
      <c r="E91" s="627"/>
      <c r="F91" s="627"/>
      <c r="G91" s="628"/>
      <c r="H91" s="97">
        <f>SUM(I91:S91)</f>
        <v>1192000</v>
      </c>
      <c r="I91" s="98">
        <f>I92+I100+I128+I140+I152+I161+I174</f>
        <v>670000</v>
      </c>
      <c r="J91" s="310">
        <f>J92+J100+J128+J140+J152+J161+J174</f>
        <v>0</v>
      </c>
      <c r="K91" s="127">
        <f t="shared" ref="K91:S91" si="205">K92+K100+K128+K140+K152+K161+K174</f>
        <v>0</v>
      </c>
      <c r="L91" s="326">
        <f t="shared" si="205"/>
        <v>0</v>
      </c>
      <c r="M91" s="124">
        <f t="shared" si="205"/>
        <v>522000</v>
      </c>
      <c r="N91" s="99">
        <f t="shared" si="205"/>
        <v>0</v>
      </c>
      <c r="O91" s="99">
        <f t="shared" si="205"/>
        <v>0</v>
      </c>
      <c r="P91" s="99">
        <f t="shared" si="205"/>
        <v>0</v>
      </c>
      <c r="Q91" s="99">
        <f t="shared" si="205"/>
        <v>0</v>
      </c>
      <c r="R91" s="99">
        <f t="shared" si="205"/>
        <v>0</v>
      </c>
      <c r="S91" s="127">
        <f t="shared" si="205"/>
        <v>0</v>
      </c>
      <c r="T91" s="268">
        <f>SUM(U91:AE91)</f>
        <v>1192000</v>
      </c>
      <c r="U91" s="98">
        <f>U92+U100+U128+U140+U152+U161+U174</f>
        <v>670000</v>
      </c>
      <c r="V91" s="310">
        <f t="shared" ref="V91" si="206">V92+V100+V128+V140+V152+V161+V174</f>
        <v>0</v>
      </c>
      <c r="W91" s="127">
        <f t="shared" ref="W91" si="207">W92+W100+W128+W140+W152+W161+W174</f>
        <v>0</v>
      </c>
      <c r="X91" s="326">
        <f t="shared" ref="X91" si="208">X92+X100+X128+X140+X152+X161+X174</f>
        <v>0</v>
      </c>
      <c r="Y91" s="124">
        <f t="shared" ref="Y91" si="209">Y92+Y100+Y128+Y140+Y152+Y161+Y174</f>
        <v>522000</v>
      </c>
      <c r="Z91" s="99">
        <f t="shared" ref="Z91" si="210">Z92+Z100+Z128+Z140+Z152+Z161+Z174</f>
        <v>0</v>
      </c>
      <c r="AA91" s="99">
        <f t="shared" ref="AA91" si="211">AA92+AA100+AA128+AA140+AA152+AA161+AA174</f>
        <v>0</v>
      </c>
      <c r="AB91" s="99">
        <f t="shared" ref="AB91" si="212">AB92+AB100+AB128+AB140+AB152+AB161+AB174</f>
        <v>0</v>
      </c>
      <c r="AC91" s="99">
        <f t="shared" ref="AC91" si="213">AC92+AC100+AC128+AC140+AC152+AC161+AC174</f>
        <v>0</v>
      </c>
      <c r="AD91" s="99">
        <f t="shared" ref="AD91" si="214">AD92+AD100+AD128+AD140+AD152+AD161+AD174</f>
        <v>0</v>
      </c>
      <c r="AE91" s="127">
        <f t="shared" ref="AE91" si="215">AE92+AE100+AE128+AE140+AE152+AE161+AE174</f>
        <v>0</v>
      </c>
      <c r="AF91" s="282">
        <f>SUM(AG91:AQ91)</f>
        <v>1192000</v>
      </c>
      <c r="AG91" s="98">
        <f>AG92+AG100+AG128+AG140+AG152+AG161+AG174</f>
        <v>670000</v>
      </c>
      <c r="AH91" s="310">
        <f t="shared" ref="AH91" si="216">AH92+AH100+AH128+AH140+AH152+AH161+AH174</f>
        <v>0</v>
      </c>
      <c r="AI91" s="127">
        <f>AI92+AI100+AI128+AI140+AI152+AI161+AI174</f>
        <v>0</v>
      </c>
      <c r="AJ91" s="326">
        <f t="shared" ref="AJ91" si="217">AJ92+AJ100+AJ128+AJ140+AJ152+AJ161+AJ174</f>
        <v>0</v>
      </c>
      <c r="AK91" s="124">
        <f t="shared" ref="AK91" si="218">AK92+AK100+AK128+AK140+AK152+AK161+AK174</f>
        <v>522000</v>
      </c>
      <c r="AL91" s="99">
        <f t="shared" ref="AL91" si="219">AL92+AL100+AL128+AL140+AL152+AL161+AL174</f>
        <v>0</v>
      </c>
      <c r="AM91" s="99">
        <f t="shared" ref="AM91" si="220">AM92+AM100+AM128+AM140+AM152+AM161+AM174</f>
        <v>0</v>
      </c>
      <c r="AN91" s="99">
        <f t="shared" ref="AN91" si="221">AN92+AN100+AN128+AN140+AN152+AN161+AN174</f>
        <v>0</v>
      </c>
      <c r="AO91" s="99">
        <f t="shared" ref="AO91" si="222">AO92+AO100+AO128+AO140+AO152+AO161+AO174</f>
        <v>0</v>
      </c>
      <c r="AP91" s="99">
        <f t="shared" ref="AP91" si="223">AP92+AP100+AP128+AP140+AP152+AP161+AP174</f>
        <v>0</v>
      </c>
      <c r="AQ91" s="127">
        <f t="shared" ref="AQ91" si="224">AQ92+AQ100+AQ128+AQ140+AQ152+AQ161+AQ174</f>
        <v>0</v>
      </c>
      <c r="AR91" s="213"/>
      <c r="AS91" s="593"/>
      <c r="AT91" s="593"/>
      <c r="AU91" s="593"/>
      <c r="AV91" s="593"/>
      <c r="AW91" s="72"/>
      <c r="AX91" s="129"/>
      <c r="AY91" s="129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</row>
    <row r="92" spans="1:136" s="74" customFormat="1" ht="25.9" customHeight="1" x14ac:dyDescent="0.25">
      <c r="A92" s="600" t="s">
        <v>301</v>
      </c>
      <c r="B92" s="601"/>
      <c r="C92" s="601"/>
      <c r="D92" s="594" t="s">
        <v>302</v>
      </c>
      <c r="E92" s="594"/>
      <c r="F92" s="594"/>
      <c r="G92" s="595"/>
      <c r="H92" s="83">
        <f t="shared" ref="H92:H98" si="225">SUM(I92:S92)</f>
        <v>0</v>
      </c>
      <c r="I92" s="84">
        <f>I93</f>
        <v>0</v>
      </c>
      <c r="J92" s="311">
        <f>J93</f>
        <v>0</v>
      </c>
      <c r="K92" s="86">
        <f t="shared" ref="K92:AI93" si="226">K93</f>
        <v>0</v>
      </c>
      <c r="L92" s="327">
        <f t="shared" si="226"/>
        <v>0</v>
      </c>
      <c r="M92" s="125">
        <f t="shared" si="226"/>
        <v>0</v>
      </c>
      <c r="N92" s="85">
        <f t="shared" si="226"/>
        <v>0</v>
      </c>
      <c r="O92" s="85">
        <f t="shared" si="226"/>
        <v>0</v>
      </c>
      <c r="P92" s="85">
        <f t="shared" si="226"/>
        <v>0</v>
      </c>
      <c r="Q92" s="85">
        <f t="shared" si="226"/>
        <v>0</v>
      </c>
      <c r="R92" s="85">
        <f t="shared" si="226"/>
        <v>0</v>
      </c>
      <c r="S92" s="86">
        <f t="shared" si="226"/>
        <v>0</v>
      </c>
      <c r="T92" s="267">
        <f t="shared" ref="T92:T98" si="227">SUM(U92:AE92)</f>
        <v>0</v>
      </c>
      <c r="U92" s="84">
        <f>U93</f>
        <v>0</v>
      </c>
      <c r="V92" s="311">
        <f>V93</f>
        <v>0</v>
      </c>
      <c r="W92" s="86">
        <f t="shared" si="226"/>
        <v>0</v>
      </c>
      <c r="X92" s="327">
        <f t="shared" si="226"/>
        <v>0</v>
      </c>
      <c r="Y92" s="125">
        <f t="shared" si="226"/>
        <v>0</v>
      </c>
      <c r="Z92" s="85">
        <f t="shared" si="226"/>
        <v>0</v>
      </c>
      <c r="AA92" s="85">
        <f t="shared" si="226"/>
        <v>0</v>
      </c>
      <c r="AB92" s="85">
        <f t="shared" si="226"/>
        <v>0</v>
      </c>
      <c r="AC92" s="85">
        <f t="shared" si="226"/>
        <v>0</v>
      </c>
      <c r="AD92" s="85">
        <f t="shared" si="226"/>
        <v>0</v>
      </c>
      <c r="AE92" s="86">
        <f t="shared" si="226"/>
        <v>0</v>
      </c>
      <c r="AF92" s="283">
        <f t="shared" ref="AF92:AF98" si="228">SUM(AG92:AQ92)</f>
        <v>0</v>
      </c>
      <c r="AG92" s="84">
        <f>AG93</f>
        <v>0</v>
      </c>
      <c r="AH92" s="311">
        <f>AH93</f>
        <v>0</v>
      </c>
      <c r="AI92" s="86">
        <f t="shared" si="226"/>
        <v>0</v>
      </c>
      <c r="AJ92" s="327">
        <f t="shared" ref="AI92:AQ93" si="229">AJ93</f>
        <v>0</v>
      </c>
      <c r="AK92" s="125">
        <f t="shared" si="229"/>
        <v>0</v>
      </c>
      <c r="AL92" s="85">
        <f t="shared" si="229"/>
        <v>0</v>
      </c>
      <c r="AM92" s="85">
        <f t="shared" si="229"/>
        <v>0</v>
      </c>
      <c r="AN92" s="85">
        <f t="shared" si="229"/>
        <v>0</v>
      </c>
      <c r="AO92" s="85">
        <f t="shared" si="229"/>
        <v>0</v>
      </c>
      <c r="AP92" s="85">
        <f t="shared" si="229"/>
        <v>0</v>
      </c>
      <c r="AQ92" s="86">
        <f t="shared" si="229"/>
        <v>0</v>
      </c>
      <c r="AR92" s="213"/>
      <c r="AS92" s="129"/>
      <c r="AT92" s="201"/>
      <c r="AU92" s="201"/>
      <c r="AV92" s="201"/>
      <c r="AW92" s="72"/>
      <c r="AX92" s="72"/>
      <c r="AY92" s="72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</row>
    <row r="93" spans="1:136" s="74" customFormat="1" ht="15.75" customHeight="1" x14ac:dyDescent="0.25">
      <c r="A93" s="502">
        <v>3</v>
      </c>
      <c r="B93" s="68"/>
      <c r="C93" s="90"/>
      <c r="D93" s="589" t="s">
        <v>16</v>
      </c>
      <c r="E93" s="589"/>
      <c r="F93" s="589"/>
      <c r="G93" s="590"/>
      <c r="H93" s="75">
        <f t="shared" si="225"/>
        <v>0</v>
      </c>
      <c r="I93" s="77">
        <f>I94</f>
        <v>0</v>
      </c>
      <c r="J93" s="61">
        <f>J94</f>
        <v>0</v>
      </c>
      <c r="K93" s="79">
        <f t="shared" si="226"/>
        <v>0</v>
      </c>
      <c r="L93" s="328">
        <f t="shared" si="226"/>
        <v>0</v>
      </c>
      <c r="M93" s="95">
        <f t="shared" si="226"/>
        <v>0</v>
      </c>
      <c r="N93" s="78">
        <f t="shared" si="226"/>
        <v>0</v>
      </c>
      <c r="O93" s="78">
        <f t="shared" si="226"/>
        <v>0</v>
      </c>
      <c r="P93" s="78">
        <f t="shared" si="226"/>
        <v>0</v>
      </c>
      <c r="Q93" s="78">
        <f t="shared" si="226"/>
        <v>0</v>
      </c>
      <c r="R93" s="78">
        <f t="shared" si="226"/>
        <v>0</v>
      </c>
      <c r="S93" s="79">
        <f t="shared" si="226"/>
        <v>0</v>
      </c>
      <c r="T93" s="254">
        <f t="shared" si="227"/>
        <v>0</v>
      </c>
      <c r="U93" s="77">
        <f>U94</f>
        <v>0</v>
      </c>
      <c r="V93" s="61">
        <f>V94</f>
        <v>0</v>
      </c>
      <c r="W93" s="79">
        <f t="shared" si="226"/>
        <v>0</v>
      </c>
      <c r="X93" s="328">
        <f t="shared" si="226"/>
        <v>0</v>
      </c>
      <c r="Y93" s="95">
        <f t="shared" si="226"/>
        <v>0</v>
      </c>
      <c r="Z93" s="78">
        <f t="shared" si="226"/>
        <v>0</v>
      </c>
      <c r="AA93" s="78">
        <f t="shared" si="226"/>
        <v>0</v>
      </c>
      <c r="AB93" s="78">
        <f t="shared" si="226"/>
        <v>0</v>
      </c>
      <c r="AC93" s="78">
        <f t="shared" si="226"/>
        <v>0</v>
      </c>
      <c r="AD93" s="78">
        <f t="shared" si="226"/>
        <v>0</v>
      </c>
      <c r="AE93" s="79">
        <f t="shared" si="226"/>
        <v>0</v>
      </c>
      <c r="AF93" s="284">
        <f t="shared" si="228"/>
        <v>0</v>
      </c>
      <c r="AG93" s="77">
        <f>AG94</f>
        <v>0</v>
      </c>
      <c r="AH93" s="61">
        <f>AH94</f>
        <v>0</v>
      </c>
      <c r="AI93" s="79">
        <f t="shared" si="229"/>
        <v>0</v>
      </c>
      <c r="AJ93" s="328">
        <f t="shared" si="229"/>
        <v>0</v>
      </c>
      <c r="AK93" s="95">
        <f t="shared" si="229"/>
        <v>0</v>
      </c>
      <c r="AL93" s="78">
        <f t="shared" si="229"/>
        <v>0</v>
      </c>
      <c r="AM93" s="78">
        <f t="shared" si="229"/>
        <v>0</v>
      </c>
      <c r="AN93" s="78">
        <f t="shared" si="229"/>
        <v>0</v>
      </c>
      <c r="AO93" s="78">
        <f t="shared" si="229"/>
        <v>0</v>
      </c>
      <c r="AP93" s="78">
        <f t="shared" si="229"/>
        <v>0</v>
      </c>
      <c r="AQ93" s="79">
        <f t="shared" si="229"/>
        <v>0</v>
      </c>
      <c r="AR93" s="213"/>
      <c r="AS93" s="593"/>
      <c r="AT93" s="593"/>
      <c r="AU93" s="593"/>
      <c r="AV93" s="593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</row>
    <row r="94" spans="1:136" s="73" customFormat="1" ht="15.75" customHeight="1" x14ac:dyDescent="0.25">
      <c r="A94" s="591">
        <v>32</v>
      </c>
      <c r="B94" s="592"/>
      <c r="C94" s="90"/>
      <c r="D94" s="589" t="s">
        <v>4</v>
      </c>
      <c r="E94" s="589"/>
      <c r="F94" s="589"/>
      <c r="G94" s="590"/>
      <c r="H94" s="75">
        <f t="shared" si="225"/>
        <v>0</v>
      </c>
      <c r="I94" s="77">
        <f t="shared" ref="I94:S94" si="230">SUM(I95:I98)</f>
        <v>0</v>
      </c>
      <c r="J94" s="61">
        <f t="shared" si="230"/>
        <v>0</v>
      </c>
      <c r="K94" s="79">
        <f t="shared" si="230"/>
        <v>0</v>
      </c>
      <c r="L94" s="328">
        <f t="shared" si="230"/>
        <v>0</v>
      </c>
      <c r="M94" s="95">
        <f t="shared" si="230"/>
        <v>0</v>
      </c>
      <c r="N94" s="78">
        <f t="shared" si="230"/>
        <v>0</v>
      </c>
      <c r="O94" s="78">
        <f t="shared" si="230"/>
        <v>0</v>
      </c>
      <c r="P94" s="78">
        <f t="shared" si="230"/>
        <v>0</v>
      </c>
      <c r="Q94" s="78">
        <f t="shared" si="230"/>
        <v>0</v>
      </c>
      <c r="R94" s="78">
        <f t="shared" si="230"/>
        <v>0</v>
      </c>
      <c r="S94" s="79">
        <f t="shared" si="230"/>
        <v>0</v>
      </c>
      <c r="T94" s="254">
        <f t="shared" si="227"/>
        <v>0</v>
      </c>
      <c r="U94" s="77">
        <f t="shared" ref="U94:AE94" si="231">SUM(U95:U98)</f>
        <v>0</v>
      </c>
      <c r="V94" s="61">
        <f t="shared" si="231"/>
        <v>0</v>
      </c>
      <c r="W94" s="79">
        <f t="shared" si="231"/>
        <v>0</v>
      </c>
      <c r="X94" s="328">
        <f t="shared" si="231"/>
        <v>0</v>
      </c>
      <c r="Y94" s="95">
        <f t="shared" si="231"/>
        <v>0</v>
      </c>
      <c r="Z94" s="78">
        <f t="shared" si="231"/>
        <v>0</v>
      </c>
      <c r="AA94" s="78">
        <f t="shared" si="231"/>
        <v>0</v>
      </c>
      <c r="AB94" s="78">
        <f t="shared" si="231"/>
        <v>0</v>
      </c>
      <c r="AC94" s="78">
        <f t="shared" si="231"/>
        <v>0</v>
      </c>
      <c r="AD94" s="78">
        <f t="shared" si="231"/>
        <v>0</v>
      </c>
      <c r="AE94" s="79">
        <f t="shared" si="231"/>
        <v>0</v>
      </c>
      <c r="AF94" s="284">
        <f t="shared" si="228"/>
        <v>0</v>
      </c>
      <c r="AG94" s="77">
        <f t="shared" ref="AG94:AQ94" si="232">SUM(AG95:AG98)</f>
        <v>0</v>
      </c>
      <c r="AH94" s="61">
        <f t="shared" si="232"/>
        <v>0</v>
      </c>
      <c r="AI94" s="79">
        <f t="shared" si="232"/>
        <v>0</v>
      </c>
      <c r="AJ94" s="328">
        <f t="shared" si="232"/>
        <v>0</v>
      </c>
      <c r="AK94" s="95">
        <f t="shared" si="232"/>
        <v>0</v>
      </c>
      <c r="AL94" s="78">
        <f t="shared" si="232"/>
        <v>0</v>
      </c>
      <c r="AM94" s="78">
        <f t="shared" si="232"/>
        <v>0</v>
      </c>
      <c r="AN94" s="78">
        <f t="shared" si="232"/>
        <v>0</v>
      </c>
      <c r="AO94" s="78">
        <f t="shared" si="232"/>
        <v>0</v>
      </c>
      <c r="AP94" s="78">
        <f t="shared" si="232"/>
        <v>0</v>
      </c>
      <c r="AQ94" s="79">
        <f t="shared" si="232"/>
        <v>0</v>
      </c>
      <c r="AR94" s="213"/>
      <c r="AS94" s="129"/>
      <c r="AT94" s="201"/>
      <c r="AU94" s="201"/>
      <c r="AV94" s="201"/>
      <c r="AW94" s="74"/>
      <c r="AX94" s="74"/>
      <c r="AY94" s="74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</row>
    <row r="95" spans="1:136" s="72" customFormat="1" ht="15.75" customHeight="1" x14ac:dyDescent="0.25">
      <c r="A95" s="240"/>
      <c r="B95" s="184"/>
      <c r="C95" s="184">
        <v>321</v>
      </c>
      <c r="D95" s="583" t="s">
        <v>5</v>
      </c>
      <c r="E95" s="583"/>
      <c r="F95" s="583"/>
      <c r="G95" s="583"/>
      <c r="H95" s="76">
        <f t="shared" si="225"/>
        <v>0</v>
      </c>
      <c r="I95" s="80"/>
      <c r="J95" s="94"/>
      <c r="K95" s="82"/>
      <c r="L95" s="329"/>
      <c r="M95" s="123"/>
      <c r="N95" s="81"/>
      <c r="O95" s="81"/>
      <c r="P95" s="81"/>
      <c r="Q95" s="81"/>
      <c r="R95" s="81"/>
      <c r="S95" s="82"/>
      <c r="T95" s="262">
        <f t="shared" si="227"/>
        <v>0</v>
      </c>
      <c r="U95" s="247"/>
      <c r="V95" s="252"/>
      <c r="W95" s="248"/>
      <c r="X95" s="331"/>
      <c r="Y95" s="249"/>
      <c r="Z95" s="250"/>
      <c r="AA95" s="250"/>
      <c r="AB95" s="250"/>
      <c r="AC95" s="250"/>
      <c r="AD95" s="250"/>
      <c r="AE95" s="248"/>
      <c r="AF95" s="285">
        <f t="shared" si="228"/>
        <v>0</v>
      </c>
      <c r="AG95" s="247"/>
      <c r="AH95" s="252"/>
      <c r="AI95" s="248"/>
      <c r="AJ95" s="331"/>
      <c r="AK95" s="249"/>
      <c r="AL95" s="250"/>
      <c r="AM95" s="250"/>
      <c r="AN95" s="250"/>
      <c r="AO95" s="250"/>
      <c r="AP95" s="250"/>
      <c r="AQ95" s="248"/>
      <c r="AR95" s="213"/>
      <c r="AS95" s="108"/>
      <c r="AT95" s="199"/>
      <c r="AU95" s="199"/>
      <c r="AV95" s="199"/>
      <c r="AW95" s="73"/>
      <c r="AX95" s="73"/>
      <c r="AY95" s="73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customHeight="1" x14ac:dyDescent="0.25">
      <c r="A96" s="240"/>
      <c r="B96" s="184"/>
      <c r="C96" s="184">
        <v>322</v>
      </c>
      <c r="D96" s="583" t="s">
        <v>6</v>
      </c>
      <c r="E96" s="583"/>
      <c r="F96" s="583"/>
      <c r="G96" s="583"/>
      <c r="H96" s="76">
        <f t="shared" si="225"/>
        <v>0</v>
      </c>
      <c r="I96" s="80"/>
      <c r="J96" s="94"/>
      <c r="K96" s="82"/>
      <c r="L96" s="329"/>
      <c r="M96" s="123"/>
      <c r="N96" s="81"/>
      <c r="O96" s="81"/>
      <c r="P96" s="81"/>
      <c r="Q96" s="81"/>
      <c r="R96" s="81"/>
      <c r="S96" s="82"/>
      <c r="T96" s="262">
        <f t="shared" si="227"/>
        <v>0</v>
      </c>
      <c r="U96" s="247"/>
      <c r="V96" s="252"/>
      <c r="W96" s="248"/>
      <c r="X96" s="331"/>
      <c r="Y96" s="249"/>
      <c r="Z96" s="250"/>
      <c r="AA96" s="250"/>
      <c r="AB96" s="250"/>
      <c r="AC96" s="250"/>
      <c r="AD96" s="250"/>
      <c r="AE96" s="248"/>
      <c r="AF96" s="285">
        <f t="shared" si="228"/>
        <v>0</v>
      </c>
      <c r="AG96" s="247"/>
      <c r="AH96" s="252"/>
      <c r="AI96" s="248"/>
      <c r="AJ96" s="331"/>
      <c r="AK96" s="249"/>
      <c r="AL96" s="250"/>
      <c r="AM96" s="250"/>
      <c r="AN96" s="250"/>
      <c r="AO96" s="250"/>
      <c r="AP96" s="250"/>
      <c r="AQ96" s="248"/>
      <c r="AR96" s="213"/>
      <c r="AS96" s="108"/>
      <c r="AT96" s="199"/>
      <c r="AU96" s="199"/>
      <c r="AV96" s="199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customHeight="1" x14ac:dyDescent="0.25">
      <c r="A97" s="240"/>
      <c r="B97" s="184"/>
      <c r="C97" s="184">
        <v>323</v>
      </c>
      <c r="D97" s="583" t="s">
        <v>7</v>
      </c>
      <c r="E97" s="583"/>
      <c r="F97" s="583"/>
      <c r="G97" s="583"/>
      <c r="H97" s="76">
        <f t="shared" si="225"/>
        <v>0</v>
      </c>
      <c r="I97" s="80"/>
      <c r="J97" s="94"/>
      <c r="K97" s="82"/>
      <c r="L97" s="329"/>
      <c r="M97" s="123"/>
      <c r="N97" s="81"/>
      <c r="O97" s="81"/>
      <c r="P97" s="81"/>
      <c r="Q97" s="81"/>
      <c r="R97" s="81"/>
      <c r="S97" s="82"/>
      <c r="T97" s="262">
        <f t="shared" si="227"/>
        <v>0</v>
      </c>
      <c r="U97" s="247"/>
      <c r="V97" s="252"/>
      <c r="W97" s="248"/>
      <c r="X97" s="331"/>
      <c r="Y97" s="249"/>
      <c r="Z97" s="250"/>
      <c r="AA97" s="250"/>
      <c r="AB97" s="250"/>
      <c r="AC97" s="250"/>
      <c r="AD97" s="250"/>
      <c r="AE97" s="248"/>
      <c r="AF97" s="285">
        <f t="shared" si="228"/>
        <v>0</v>
      </c>
      <c r="AG97" s="247"/>
      <c r="AH97" s="252"/>
      <c r="AI97" s="248"/>
      <c r="AJ97" s="331"/>
      <c r="AK97" s="249"/>
      <c r="AL97" s="250"/>
      <c r="AM97" s="250"/>
      <c r="AN97" s="250"/>
      <c r="AO97" s="250"/>
      <c r="AP97" s="250"/>
      <c r="AQ97" s="248"/>
      <c r="AR97" s="213"/>
      <c r="AS97" s="108"/>
      <c r="AT97" s="199"/>
      <c r="AU97" s="199"/>
      <c r="AV97" s="19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customHeight="1" x14ac:dyDescent="0.25">
      <c r="A98" s="240"/>
      <c r="B98" s="184"/>
      <c r="C98" s="184">
        <v>329</v>
      </c>
      <c r="D98" s="583" t="s">
        <v>8</v>
      </c>
      <c r="E98" s="583"/>
      <c r="F98" s="583"/>
      <c r="G98" s="584"/>
      <c r="H98" s="76">
        <f t="shared" si="225"/>
        <v>0</v>
      </c>
      <c r="I98" s="80"/>
      <c r="J98" s="94"/>
      <c r="K98" s="82"/>
      <c r="L98" s="329"/>
      <c r="M98" s="123"/>
      <c r="N98" s="81"/>
      <c r="O98" s="81"/>
      <c r="P98" s="81"/>
      <c r="Q98" s="81"/>
      <c r="R98" s="81"/>
      <c r="S98" s="82"/>
      <c r="T98" s="262">
        <f t="shared" si="227"/>
        <v>0</v>
      </c>
      <c r="U98" s="247"/>
      <c r="V98" s="252"/>
      <c r="W98" s="248"/>
      <c r="X98" s="331"/>
      <c r="Y98" s="249"/>
      <c r="Z98" s="250"/>
      <c r="AA98" s="250"/>
      <c r="AB98" s="250"/>
      <c r="AC98" s="250"/>
      <c r="AD98" s="250"/>
      <c r="AE98" s="248"/>
      <c r="AF98" s="285">
        <f t="shared" si="228"/>
        <v>0</v>
      </c>
      <c r="AG98" s="247"/>
      <c r="AH98" s="252"/>
      <c r="AI98" s="248"/>
      <c r="AJ98" s="331"/>
      <c r="AK98" s="249"/>
      <c r="AL98" s="250"/>
      <c r="AM98" s="250"/>
      <c r="AN98" s="250"/>
      <c r="AO98" s="250"/>
      <c r="AP98" s="250"/>
      <c r="AQ98" s="248"/>
      <c r="AR98" s="213"/>
      <c r="AS98" s="129"/>
      <c r="AT98" s="129"/>
      <c r="AU98" s="129"/>
      <c r="AV98" s="129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296" customFormat="1" ht="12.75" customHeight="1" x14ac:dyDescent="0.25">
      <c r="A99" s="294"/>
      <c r="B99" s="295"/>
      <c r="D99" s="297"/>
      <c r="E99" s="297"/>
      <c r="F99" s="297"/>
      <c r="G99" s="297"/>
      <c r="I99" s="602"/>
      <c r="J99" s="602"/>
      <c r="K99" s="602"/>
      <c r="L99" s="602"/>
      <c r="M99" s="602"/>
      <c r="N99" s="602"/>
      <c r="O99" s="602"/>
      <c r="P99" s="602"/>
      <c r="Q99" s="602"/>
      <c r="R99" s="602"/>
      <c r="S99" s="602"/>
      <c r="T99" s="431"/>
      <c r="U99" s="602"/>
      <c r="V99" s="602"/>
      <c r="W99" s="602"/>
      <c r="X99" s="602"/>
      <c r="Y99" s="602"/>
      <c r="Z99" s="602"/>
      <c r="AA99" s="602"/>
      <c r="AB99" s="602"/>
      <c r="AC99" s="602"/>
      <c r="AD99" s="602"/>
      <c r="AE99" s="602"/>
      <c r="AG99" s="602"/>
      <c r="AH99" s="602"/>
      <c r="AI99" s="602"/>
      <c r="AJ99" s="602"/>
      <c r="AK99" s="602"/>
      <c r="AL99" s="602"/>
      <c r="AM99" s="602"/>
      <c r="AN99" s="602"/>
      <c r="AO99" s="602"/>
      <c r="AP99" s="602"/>
      <c r="AQ99" s="603"/>
      <c r="AR99" s="213"/>
      <c r="AS99" s="108"/>
      <c r="AT99" s="199"/>
      <c r="AU99" s="199"/>
      <c r="AV99" s="199"/>
      <c r="AW99" s="73"/>
      <c r="AX99" s="73"/>
      <c r="AY99" s="73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</row>
    <row r="100" spans="1:136" s="74" customFormat="1" ht="25.9" customHeight="1" x14ac:dyDescent="0.25">
      <c r="A100" s="600" t="s">
        <v>303</v>
      </c>
      <c r="B100" s="601"/>
      <c r="C100" s="601"/>
      <c r="D100" s="594" t="s">
        <v>130</v>
      </c>
      <c r="E100" s="594"/>
      <c r="F100" s="594"/>
      <c r="G100" s="595"/>
      <c r="H100" s="83">
        <f>SUM(I100:S100)</f>
        <v>0</v>
      </c>
      <c r="I100" s="84">
        <f t="shared" ref="I100:S100" si="233">I101+I114</f>
        <v>0</v>
      </c>
      <c r="J100" s="311">
        <f t="shared" si="233"/>
        <v>0</v>
      </c>
      <c r="K100" s="86">
        <f t="shared" si="233"/>
        <v>0</v>
      </c>
      <c r="L100" s="327">
        <f t="shared" si="233"/>
        <v>0</v>
      </c>
      <c r="M100" s="125">
        <f t="shared" si="233"/>
        <v>0</v>
      </c>
      <c r="N100" s="85">
        <f t="shared" si="233"/>
        <v>0</v>
      </c>
      <c r="O100" s="85">
        <f t="shared" si="233"/>
        <v>0</v>
      </c>
      <c r="P100" s="85">
        <f t="shared" si="233"/>
        <v>0</v>
      </c>
      <c r="Q100" s="85">
        <f t="shared" si="233"/>
        <v>0</v>
      </c>
      <c r="R100" s="85">
        <f t="shared" si="233"/>
        <v>0</v>
      </c>
      <c r="S100" s="86">
        <f t="shared" si="233"/>
        <v>0</v>
      </c>
      <c r="T100" s="267">
        <f>SUM(U100:AE100)</f>
        <v>0</v>
      </c>
      <c r="U100" s="84">
        <f t="shared" ref="U100:AE100" si="234">U101+U114</f>
        <v>0</v>
      </c>
      <c r="V100" s="311">
        <f t="shared" si="234"/>
        <v>0</v>
      </c>
      <c r="W100" s="86">
        <f t="shared" si="234"/>
        <v>0</v>
      </c>
      <c r="X100" s="327">
        <f t="shared" si="234"/>
        <v>0</v>
      </c>
      <c r="Y100" s="125">
        <f t="shared" si="234"/>
        <v>0</v>
      </c>
      <c r="Z100" s="85">
        <f t="shared" si="234"/>
        <v>0</v>
      </c>
      <c r="AA100" s="85">
        <f t="shared" si="234"/>
        <v>0</v>
      </c>
      <c r="AB100" s="85">
        <f t="shared" si="234"/>
        <v>0</v>
      </c>
      <c r="AC100" s="85">
        <f t="shared" si="234"/>
        <v>0</v>
      </c>
      <c r="AD100" s="85">
        <f t="shared" si="234"/>
        <v>0</v>
      </c>
      <c r="AE100" s="86">
        <f t="shared" si="234"/>
        <v>0</v>
      </c>
      <c r="AF100" s="283">
        <f>SUM(AG100:AQ100)</f>
        <v>0</v>
      </c>
      <c r="AG100" s="84">
        <f t="shared" ref="AG100:AQ100" si="235">AG101+AG114</f>
        <v>0</v>
      </c>
      <c r="AH100" s="311">
        <f t="shared" si="235"/>
        <v>0</v>
      </c>
      <c r="AI100" s="86">
        <f t="shared" si="235"/>
        <v>0</v>
      </c>
      <c r="AJ100" s="327">
        <f t="shared" si="235"/>
        <v>0</v>
      </c>
      <c r="AK100" s="125">
        <f t="shared" si="235"/>
        <v>0</v>
      </c>
      <c r="AL100" s="85">
        <f t="shared" si="235"/>
        <v>0</v>
      </c>
      <c r="AM100" s="85">
        <f t="shared" si="235"/>
        <v>0</v>
      </c>
      <c r="AN100" s="85">
        <f t="shared" si="235"/>
        <v>0</v>
      </c>
      <c r="AO100" s="85">
        <f t="shared" si="235"/>
        <v>0</v>
      </c>
      <c r="AP100" s="85">
        <f t="shared" si="235"/>
        <v>0</v>
      </c>
      <c r="AQ100" s="86">
        <f t="shared" si="235"/>
        <v>0</v>
      </c>
      <c r="AR100" s="213"/>
      <c r="AS100" s="108"/>
      <c r="AT100" s="199"/>
      <c r="AU100" s="199"/>
      <c r="AV100" s="199"/>
      <c r="AW100" s="72"/>
      <c r="AX100" s="108"/>
      <c r="AY100" s="10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</row>
    <row r="101" spans="1:136" s="74" customFormat="1" ht="15.75" customHeight="1" x14ac:dyDescent="0.25">
      <c r="A101" s="238">
        <v>3</v>
      </c>
      <c r="B101" s="68"/>
      <c r="C101" s="90"/>
      <c r="D101" s="589" t="s">
        <v>16</v>
      </c>
      <c r="E101" s="589"/>
      <c r="F101" s="589"/>
      <c r="G101" s="590"/>
      <c r="H101" s="75">
        <f t="shared" ref="H101:H104" si="236">SUM(I101:S101)</f>
        <v>0</v>
      </c>
      <c r="I101" s="77">
        <f>I102+I108+I110+I112</f>
        <v>0</v>
      </c>
      <c r="J101" s="61">
        <f t="shared" ref="J101:S101" si="237">J102+J108+J110+J112</f>
        <v>0</v>
      </c>
      <c r="K101" s="79">
        <f t="shared" si="237"/>
        <v>0</v>
      </c>
      <c r="L101" s="328">
        <f t="shared" si="237"/>
        <v>0</v>
      </c>
      <c r="M101" s="95">
        <f t="shared" si="237"/>
        <v>0</v>
      </c>
      <c r="N101" s="78">
        <f t="shared" si="237"/>
        <v>0</v>
      </c>
      <c r="O101" s="78">
        <f t="shared" si="237"/>
        <v>0</v>
      </c>
      <c r="P101" s="78">
        <f t="shared" si="237"/>
        <v>0</v>
      </c>
      <c r="Q101" s="78">
        <f t="shared" si="237"/>
        <v>0</v>
      </c>
      <c r="R101" s="78">
        <f t="shared" si="237"/>
        <v>0</v>
      </c>
      <c r="S101" s="79">
        <f t="shared" si="237"/>
        <v>0</v>
      </c>
      <c r="T101" s="254">
        <f t="shared" ref="T101" si="238">SUM(U101:AE101)</f>
        <v>0</v>
      </c>
      <c r="U101" s="77">
        <f>U102+U108+U110+U112</f>
        <v>0</v>
      </c>
      <c r="V101" s="61">
        <f t="shared" ref="V101" si="239">V102+V108+V110+V112</f>
        <v>0</v>
      </c>
      <c r="W101" s="79">
        <f t="shared" ref="W101" si="240">W102+W108+W110+W112</f>
        <v>0</v>
      </c>
      <c r="X101" s="328">
        <f t="shared" ref="X101" si="241">X102+X108+X110+X112</f>
        <v>0</v>
      </c>
      <c r="Y101" s="95">
        <f t="shared" ref="Y101" si="242">Y102+Y108+Y110+Y112</f>
        <v>0</v>
      </c>
      <c r="Z101" s="78">
        <f t="shared" ref="Z101" si="243">Z102+Z108+Z110+Z112</f>
        <v>0</v>
      </c>
      <c r="AA101" s="78">
        <f t="shared" ref="AA101" si="244">AA102+AA108+AA110+AA112</f>
        <v>0</v>
      </c>
      <c r="AB101" s="78">
        <f t="shared" ref="AB101" si="245">AB102+AB108+AB110+AB112</f>
        <v>0</v>
      </c>
      <c r="AC101" s="78">
        <f t="shared" ref="AC101" si="246">AC102+AC108+AC110+AC112</f>
        <v>0</v>
      </c>
      <c r="AD101" s="78">
        <f t="shared" ref="AD101" si="247">AD102+AD108+AD110+AD112</f>
        <v>0</v>
      </c>
      <c r="AE101" s="79">
        <f t="shared" ref="AE101" si="248">AE102+AE108+AE110+AE112</f>
        <v>0</v>
      </c>
      <c r="AF101" s="284">
        <f t="shared" ref="AF101" si="249">SUM(AG101:AQ101)</f>
        <v>0</v>
      </c>
      <c r="AG101" s="77">
        <f>AG102+AG108+AG110+AG112</f>
        <v>0</v>
      </c>
      <c r="AH101" s="61">
        <f t="shared" ref="AH101" si="250">AH102+AH108+AH110+AH112</f>
        <v>0</v>
      </c>
      <c r="AI101" s="79">
        <f t="shared" ref="AI101" si="251">AI102+AI108+AI110+AI112</f>
        <v>0</v>
      </c>
      <c r="AJ101" s="328">
        <f t="shared" ref="AJ101" si="252">AJ102+AJ108+AJ110+AJ112</f>
        <v>0</v>
      </c>
      <c r="AK101" s="95">
        <f t="shared" ref="AK101" si="253">AK102+AK108+AK110+AK112</f>
        <v>0</v>
      </c>
      <c r="AL101" s="78">
        <f t="shared" ref="AL101" si="254">AL102+AL108+AL110+AL112</f>
        <v>0</v>
      </c>
      <c r="AM101" s="78">
        <f t="shared" ref="AM101" si="255">AM102+AM108+AM110+AM112</f>
        <v>0</v>
      </c>
      <c r="AN101" s="78">
        <f t="shared" ref="AN101" si="256">AN102+AN108+AN110+AN112</f>
        <v>0</v>
      </c>
      <c r="AO101" s="78">
        <f t="shared" ref="AO101" si="257">AO102+AO108+AO110+AO112</f>
        <v>0</v>
      </c>
      <c r="AP101" s="78">
        <f t="shared" ref="AP101" si="258">AP102+AP108+AP110+AP112</f>
        <v>0</v>
      </c>
      <c r="AQ101" s="79">
        <f t="shared" ref="AQ101" si="259">AQ102+AQ108+AQ110+AQ112</f>
        <v>0</v>
      </c>
      <c r="AR101" s="213"/>
      <c r="AS101" s="108"/>
      <c r="AT101" s="199"/>
      <c r="AU101" s="199"/>
      <c r="AV101" s="199"/>
      <c r="AW101" s="73"/>
      <c r="AX101" s="107"/>
      <c r="AY101" s="107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</row>
    <row r="102" spans="1:136" s="73" customFormat="1" ht="15.75" customHeight="1" x14ac:dyDescent="0.25">
      <c r="A102" s="591">
        <v>32</v>
      </c>
      <c r="B102" s="592"/>
      <c r="C102" s="90"/>
      <c r="D102" s="589" t="s">
        <v>4</v>
      </c>
      <c r="E102" s="589"/>
      <c r="F102" s="589"/>
      <c r="G102" s="590"/>
      <c r="H102" s="75">
        <f t="shared" si="236"/>
        <v>0</v>
      </c>
      <c r="I102" s="77">
        <f>SUM(I103:I107)</f>
        <v>0</v>
      </c>
      <c r="J102" s="61">
        <f>SUM(J103:J107)</f>
        <v>0</v>
      </c>
      <c r="K102" s="79">
        <f>SUM(K103:K107)</f>
        <v>0</v>
      </c>
      <c r="L102" s="328">
        <f t="shared" ref="L102:S102" si="260">SUM(L103:L107)</f>
        <v>0</v>
      </c>
      <c r="M102" s="95">
        <f t="shared" si="260"/>
        <v>0</v>
      </c>
      <c r="N102" s="78">
        <f t="shared" si="260"/>
        <v>0</v>
      </c>
      <c r="O102" s="78">
        <f t="shared" ref="O102" si="261">SUM(O103:O107)</f>
        <v>0</v>
      </c>
      <c r="P102" s="78">
        <f t="shared" si="260"/>
        <v>0</v>
      </c>
      <c r="Q102" s="78">
        <f t="shared" si="260"/>
        <v>0</v>
      </c>
      <c r="R102" s="78">
        <f t="shared" si="260"/>
        <v>0</v>
      </c>
      <c r="S102" s="79">
        <f t="shared" si="260"/>
        <v>0</v>
      </c>
      <c r="T102" s="254">
        <f t="shared" ref="T102:T104" si="262">SUM(U102:AE102)</f>
        <v>0</v>
      </c>
      <c r="U102" s="77">
        <f>SUM(U103:U107)</f>
        <v>0</v>
      </c>
      <c r="V102" s="61">
        <f>SUM(V103:V107)</f>
        <v>0</v>
      </c>
      <c r="W102" s="79">
        <f t="shared" ref="W102:AE102" si="263">SUM(W103:W107)</f>
        <v>0</v>
      </c>
      <c r="X102" s="328">
        <f t="shared" si="263"/>
        <v>0</v>
      </c>
      <c r="Y102" s="95">
        <f t="shared" si="263"/>
        <v>0</v>
      </c>
      <c r="Z102" s="78">
        <f t="shared" si="263"/>
        <v>0</v>
      </c>
      <c r="AA102" s="78">
        <f t="shared" ref="AA102" si="264">SUM(AA103:AA107)</f>
        <v>0</v>
      </c>
      <c r="AB102" s="78">
        <f t="shared" si="263"/>
        <v>0</v>
      </c>
      <c r="AC102" s="78">
        <f t="shared" si="263"/>
        <v>0</v>
      </c>
      <c r="AD102" s="78">
        <f t="shared" si="263"/>
        <v>0</v>
      </c>
      <c r="AE102" s="79">
        <f t="shared" si="263"/>
        <v>0</v>
      </c>
      <c r="AF102" s="284">
        <f t="shared" ref="AF102:AF104" si="265">SUM(AG102:AQ102)</f>
        <v>0</v>
      </c>
      <c r="AG102" s="77">
        <f>SUM(AG103:AG107)</f>
        <v>0</v>
      </c>
      <c r="AH102" s="61">
        <f>SUM(AH103:AH107)</f>
        <v>0</v>
      </c>
      <c r="AI102" s="79">
        <f t="shared" ref="AI102:AP102" si="266">SUM(AI103:AI107)</f>
        <v>0</v>
      </c>
      <c r="AJ102" s="328">
        <f t="shared" si="266"/>
        <v>0</v>
      </c>
      <c r="AK102" s="95">
        <f t="shared" si="266"/>
        <v>0</v>
      </c>
      <c r="AL102" s="78">
        <f t="shared" si="266"/>
        <v>0</v>
      </c>
      <c r="AM102" s="78">
        <f t="shared" ref="AM102" si="267">SUM(AM103:AM107)</f>
        <v>0</v>
      </c>
      <c r="AN102" s="78">
        <f t="shared" si="266"/>
        <v>0</v>
      </c>
      <c r="AO102" s="78">
        <f t="shared" si="266"/>
        <v>0</v>
      </c>
      <c r="AP102" s="78">
        <f t="shared" si="266"/>
        <v>0</v>
      </c>
      <c r="AQ102" s="79">
        <f>SUM(AQ103:AQ107)</f>
        <v>0</v>
      </c>
      <c r="AR102" s="213"/>
      <c r="AS102" s="108"/>
      <c r="AT102" s="199"/>
      <c r="AU102" s="199"/>
      <c r="AV102" s="199"/>
      <c r="AW102" s="72"/>
      <c r="AX102" s="198"/>
      <c r="AY102" s="198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</row>
    <row r="103" spans="1:136" s="72" customFormat="1" ht="15.75" customHeight="1" x14ac:dyDescent="0.25">
      <c r="A103" s="240"/>
      <c r="B103" s="184"/>
      <c r="C103" s="184">
        <v>321</v>
      </c>
      <c r="D103" s="583" t="s">
        <v>5</v>
      </c>
      <c r="E103" s="583"/>
      <c r="F103" s="583"/>
      <c r="G103" s="583"/>
      <c r="H103" s="76">
        <f t="shared" si="236"/>
        <v>0</v>
      </c>
      <c r="I103" s="80"/>
      <c r="J103" s="94"/>
      <c r="K103" s="82"/>
      <c r="L103" s="329"/>
      <c r="M103" s="123"/>
      <c r="N103" s="81"/>
      <c r="O103" s="81"/>
      <c r="P103" s="81"/>
      <c r="Q103" s="81"/>
      <c r="R103" s="81"/>
      <c r="S103" s="82"/>
      <c r="T103" s="262">
        <f t="shared" si="262"/>
        <v>0</v>
      </c>
      <c r="U103" s="247"/>
      <c r="V103" s="252"/>
      <c r="W103" s="248"/>
      <c r="X103" s="331"/>
      <c r="Y103" s="249"/>
      <c r="Z103" s="250"/>
      <c r="AA103" s="250"/>
      <c r="AB103" s="250"/>
      <c r="AC103" s="250"/>
      <c r="AD103" s="250"/>
      <c r="AE103" s="248"/>
      <c r="AF103" s="285">
        <f t="shared" si="265"/>
        <v>0</v>
      </c>
      <c r="AG103" s="247"/>
      <c r="AH103" s="252"/>
      <c r="AI103" s="248"/>
      <c r="AJ103" s="331"/>
      <c r="AK103" s="249"/>
      <c r="AL103" s="250"/>
      <c r="AM103" s="250"/>
      <c r="AN103" s="250"/>
      <c r="AO103" s="250"/>
      <c r="AP103" s="250"/>
      <c r="AQ103" s="248"/>
      <c r="AR103" s="213"/>
      <c r="AS103" s="108"/>
      <c r="AT103" s="199"/>
      <c r="AU103" s="199"/>
      <c r="AV103" s="199"/>
      <c r="AX103" s="198"/>
      <c r="AY103" s="19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0"/>
      <c r="B104" s="184"/>
      <c r="C104" s="184">
        <v>322</v>
      </c>
      <c r="D104" s="583" t="s">
        <v>6</v>
      </c>
      <c r="E104" s="583"/>
      <c r="F104" s="583"/>
      <c r="G104" s="583"/>
      <c r="H104" s="76">
        <f t="shared" si="236"/>
        <v>0</v>
      </c>
      <c r="I104" s="80"/>
      <c r="J104" s="94"/>
      <c r="K104" s="82"/>
      <c r="L104" s="329"/>
      <c r="M104" s="123"/>
      <c r="N104" s="81"/>
      <c r="O104" s="81"/>
      <c r="P104" s="81"/>
      <c r="Q104" s="81"/>
      <c r="R104" s="81"/>
      <c r="S104" s="82"/>
      <c r="T104" s="262">
        <f t="shared" si="262"/>
        <v>0</v>
      </c>
      <c r="U104" s="247"/>
      <c r="V104" s="252"/>
      <c r="W104" s="248"/>
      <c r="X104" s="331"/>
      <c r="Y104" s="249"/>
      <c r="Z104" s="250"/>
      <c r="AA104" s="250"/>
      <c r="AB104" s="250"/>
      <c r="AC104" s="250"/>
      <c r="AD104" s="250"/>
      <c r="AE104" s="248"/>
      <c r="AF104" s="285">
        <f t="shared" si="265"/>
        <v>0</v>
      </c>
      <c r="AG104" s="247"/>
      <c r="AH104" s="252"/>
      <c r="AI104" s="248"/>
      <c r="AJ104" s="331"/>
      <c r="AK104" s="249"/>
      <c r="AL104" s="250"/>
      <c r="AM104" s="250"/>
      <c r="AN104" s="250"/>
      <c r="AO104" s="250"/>
      <c r="AP104" s="250"/>
      <c r="AQ104" s="248"/>
      <c r="AR104" s="213"/>
      <c r="AS104" s="129"/>
      <c r="AT104" s="129"/>
      <c r="AU104" s="129"/>
      <c r="AV104" s="129"/>
      <c r="AW104" s="73"/>
      <c r="AX104" s="129"/>
      <c r="AY104" s="12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0"/>
      <c r="B105" s="184"/>
      <c r="C105" s="184">
        <v>323</v>
      </c>
      <c r="D105" s="583" t="s">
        <v>7</v>
      </c>
      <c r="E105" s="583"/>
      <c r="F105" s="583"/>
      <c r="G105" s="583"/>
      <c r="H105" s="76">
        <f>SUM(I105:S105)</f>
        <v>0</v>
      </c>
      <c r="I105" s="80"/>
      <c r="J105" s="94"/>
      <c r="K105" s="82"/>
      <c r="L105" s="329"/>
      <c r="M105" s="123"/>
      <c r="N105" s="81"/>
      <c r="O105" s="81"/>
      <c r="P105" s="81"/>
      <c r="Q105" s="81"/>
      <c r="R105" s="81"/>
      <c r="S105" s="82"/>
      <c r="T105" s="262">
        <f>SUM(U105:AE105)</f>
        <v>0</v>
      </c>
      <c r="U105" s="247"/>
      <c r="V105" s="252"/>
      <c r="W105" s="248"/>
      <c r="X105" s="331"/>
      <c r="Y105" s="249"/>
      <c r="Z105" s="250"/>
      <c r="AA105" s="250"/>
      <c r="AB105" s="250"/>
      <c r="AC105" s="250"/>
      <c r="AD105" s="250"/>
      <c r="AE105" s="248"/>
      <c r="AF105" s="285">
        <f>SUM(AG105:AQ105)</f>
        <v>0</v>
      </c>
      <c r="AG105" s="247"/>
      <c r="AH105" s="252"/>
      <c r="AI105" s="248"/>
      <c r="AJ105" s="331"/>
      <c r="AK105" s="249"/>
      <c r="AL105" s="250"/>
      <c r="AM105" s="250"/>
      <c r="AN105" s="250"/>
      <c r="AO105" s="250"/>
      <c r="AP105" s="250"/>
      <c r="AQ105" s="248"/>
      <c r="AR105" s="213"/>
      <c r="AS105" s="108"/>
      <c r="AT105" s="199"/>
      <c r="AU105" s="199"/>
      <c r="AV105" s="199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23.25" customHeight="1" x14ac:dyDescent="0.25">
      <c r="A106" s="240"/>
      <c r="B106" s="184"/>
      <c r="C106" s="184">
        <v>324</v>
      </c>
      <c r="D106" s="583" t="s">
        <v>92</v>
      </c>
      <c r="E106" s="583"/>
      <c r="F106" s="583"/>
      <c r="G106" s="583"/>
      <c r="H106" s="76">
        <f t="shared" ref="H106" si="268">SUM(I106:S106)</f>
        <v>0</v>
      </c>
      <c r="I106" s="80"/>
      <c r="J106" s="94"/>
      <c r="K106" s="82"/>
      <c r="L106" s="329"/>
      <c r="M106" s="123"/>
      <c r="N106" s="81"/>
      <c r="O106" s="81"/>
      <c r="P106" s="81"/>
      <c r="Q106" s="81"/>
      <c r="R106" s="81"/>
      <c r="S106" s="82"/>
      <c r="T106" s="262">
        <f t="shared" ref="T106:T107" si="269">SUM(U106:AE106)</f>
        <v>0</v>
      </c>
      <c r="U106" s="247"/>
      <c r="V106" s="252"/>
      <c r="W106" s="248"/>
      <c r="X106" s="331"/>
      <c r="Y106" s="249"/>
      <c r="Z106" s="250"/>
      <c r="AA106" s="250"/>
      <c r="AB106" s="250"/>
      <c r="AC106" s="250"/>
      <c r="AD106" s="250"/>
      <c r="AE106" s="248"/>
      <c r="AF106" s="285">
        <f t="shared" ref="AF106:AF113" si="270">SUM(AG106:AQ106)</f>
        <v>0</v>
      </c>
      <c r="AG106" s="247"/>
      <c r="AH106" s="252"/>
      <c r="AI106" s="248"/>
      <c r="AJ106" s="331"/>
      <c r="AK106" s="249"/>
      <c r="AL106" s="250"/>
      <c r="AM106" s="250"/>
      <c r="AN106" s="250"/>
      <c r="AO106" s="250"/>
      <c r="AP106" s="250"/>
      <c r="AQ106" s="248"/>
      <c r="AR106" s="213"/>
      <c r="AS106" s="108"/>
      <c r="AT106" s="199"/>
      <c r="AU106" s="199"/>
      <c r="AV106" s="199"/>
      <c r="AW106" s="73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40"/>
      <c r="B107" s="184"/>
      <c r="C107" s="184">
        <v>329</v>
      </c>
      <c r="D107" s="583" t="s">
        <v>8</v>
      </c>
      <c r="E107" s="583"/>
      <c r="F107" s="583"/>
      <c r="G107" s="584"/>
      <c r="H107" s="76">
        <f t="shared" ref="H107" si="271">SUM(I107:S107)</f>
        <v>0</v>
      </c>
      <c r="I107" s="80"/>
      <c r="J107" s="94"/>
      <c r="K107" s="82"/>
      <c r="L107" s="329"/>
      <c r="M107" s="123"/>
      <c r="N107" s="81"/>
      <c r="O107" s="81"/>
      <c r="P107" s="81"/>
      <c r="Q107" s="81"/>
      <c r="R107" s="81"/>
      <c r="S107" s="82"/>
      <c r="T107" s="262">
        <f t="shared" si="269"/>
        <v>0</v>
      </c>
      <c r="U107" s="247"/>
      <c r="V107" s="252"/>
      <c r="W107" s="248"/>
      <c r="X107" s="331"/>
      <c r="Y107" s="249"/>
      <c r="Z107" s="250"/>
      <c r="AA107" s="250"/>
      <c r="AB107" s="250"/>
      <c r="AC107" s="250"/>
      <c r="AD107" s="250"/>
      <c r="AE107" s="248"/>
      <c r="AF107" s="285">
        <f t="shared" si="270"/>
        <v>0</v>
      </c>
      <c r="AG107" s="247"/>
      <c r="AH107" s="252"/>
      <c r="AI107" s="248"/>
      <c r="AJ107" s="331"/>
      <c r="AK107" s="249"/>
      <c r="AL107" s="250"/>
      <c r="AM107" s="250"/>
      <c r="AN107" s="250"/>
      <c r="AO107" s="250"/>
      <c r="AP107" s="250"/>
      <c r="AQ107" s="248"/>
      <c r="AR107" s="213"/>
      <c r="AS107" s="108"/>
      <c r="AT107" s="199"/>
      <c r="AU107" s="199"/>
      <c r="AV107" s="199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3" customFormat="1" ht="15.75" customHeight="1" x14ac:dyDescent="0.25">
      <c r="A108" s="591">
        <v>34</v>
      </c>
      <c r="B108" s="592"/>
      <c r="C108" s="90"/>
      <c r="D108" s="589" t="s">
        <v>9</v>
      </c>
      <c r="E108" s="589"/>
      <c r="F108" s="589"/>
      <c r="G108" s="590"/>
      <c r="H108" s="75">
        <f>SUM(I108:S108)</f>
        <v>0</v>
      </c>
      <c r="I108" s="77">
        <f>I109</f>
        <v>0</v>
      </c>
      <c r="J108" s="61">
        <f t="shared" ref="J108:S108" si="272">J109</f>
        <v>0</v>
      </c>
      <c r="K108" s="79">
        <f t="shared" si="272"/>
        <v>0</v>
      </c>
      <c r="L108" s="328">
        <f>L109</f>
        <v>0</v>
      </c>
      <c r="M108" s="95">
        <f>M109</f>
        <v>0</v>
      </c>
      <c r="N108" s="78">
        <f t="shared" si="272"/>
        <v>0</v>
      </c>
      <c r="O108" s="78">
        <f t="shared" si="272"/>
        <v>0</v>
      </c>
      <c r="P108" s="78">
        <f t="shared" si="272"/>
        <v>0</v>
      </c>
      <c r="Q108" s="78">
        <f t="shared" si="272"/>
        <v>0</v>
      </c>
      <c r="R108" s="78">
        <f t="shared" si="272"/>
        <v>0</v>
      </c>
      <c r="S108" s="79">
        <f t="shared" si="272"/>
        <v>0</v>
      </c>
      <c r="T108" s="254">
        <f t="shared" ref="T108:T120" si="273">SUM(U108:AE108)</f>
        <v>0</v>
      </c>
      <c r="U108" s="77">
        <f>U109</f>
        <v>0</v>
      </c>
      <c r="V108" s="61">
        <f t="shared" ref="V108" si="274">V109</f>
        <v>0</v>
      </c>
      <c r="W108" s="79">
        <f t="shared" ref="W108" si="275">W109</f>
        <v>0</v>
      </c>
      <c r="X108" s="328">
        <f t="shared" ref="X108" si="276">X109</f>
        <v>0</v>
      </c>
      <c r="Y108" s="95">
        <f t="shared" ref="Y108" si="277">Y109</f>
        <v>0</v>
      </c>
      <c r="Z108" s="78">
        <f t="shared" ref="Z108" si="278">Z109</f>
        <v>0</v>
      </c>
      <c r="AA108" s="78">
        <f t="shared" ref="AA108" si="279">AA109</f>
        <v>0</v>
      </c>
      <c r="AB108" s="78">
        <f t="shared" ref="AB108" si="280">AB109</f>
        <v>0</v>
      </c>
      <c r="AC108" s="78">
        <f t="shared" ref="AC108" si="281">AC109</f>
        <v>0</v>
      </c>
      <c r="AD108" s="78">
        <f t="shared" ref="AD108" si="282">AD109</f>
        <v>0</v>
      </c>
      <c r="AE108" s="79">
        <f t="shared" ref="AE108" si="283">AE109</f>
        <v>0</v>
      </c>
      <c r="AF108" s="284">
        <f>SUM(AG108:AQ108)</f>
        <v>0</v>
      </c>
      <c r="AG108" s="77">
        <f>AG109</f>
        <v>0</v>
      </c>
      <c r="AH108" s="61">
        <f t="shared" ref="AH108" si="284">AH109</f>
        <v>0</v>
      </c>
      <c r="AI108" s="79">
        <f t="shared" ref="AI108" si="285">AI109</f>
        <v>0</v>
      </c>
      <c r="AJ108" s="328">
        <f t="shared" ref="AJ108" si="286">AJ109</f>
        <v>0</v>
      </c>
      <c r="AK108" s="95">
        <f t="shared" ref="AK108" si="287">AK109</f>
        <v>0</v>
      </c>
      <c r="AL108" s="78">
        <f t="shared" ref="AL108" si="288">AL109</f>
        <v>0</v>
      </c>
      <c r="AM108" s="78">
        <f t="shared" ref="AM108" si="289">AM109</f>
        <v>0</v>
      </c>
      <c r="AN108" s="78">
        <f t="shared" ref="AN108" si="290">AN109</f>
        <v>0</v>
      </c>
      <c r="AO108" s="78">
        <f t="shared" ref="AO108" si="291">AO109</f>
        <v>0</v>
      </c>
      <c r="AP108" s="78">
        <f t="shared" ref="AP108" si="292">AP109</f>
        <v>0</v>
      </c>
      <c r="AQ108" s="79">
        <f t="shared" ref="AQ108" si="293">AQ109</f>
        <v>0</v>
      </c>
      <c r="AR108" s="213"/>
      <c r="AS108" s="108"/>
      <c r="AT108" s="199"/>
      <c r="AU108" s="199"/>
      <c r="AV108" s="199"/>
      <c r="AW108" s="72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</row>
    <row r="109" spans="1:136" s="72" customFormat="1" ht="16.149999999999999" customHeight="1" x14ac:dyDescent="0.25">
      <c r="A109" s="240"/>
      <c r="B109" s="184"/>
      <c r="C109" s="184">
        <v>343</v>
      </c>
      <c r="D109" s="583" t="s">
        <v>10</v>
      </c>
      <c r="E109" s="583"/>
      <c r="F109" s="583"/>
      <c r="G109" s="583"/>
      <c r="H109" s="76">
        <f t="shared" ref="H109" si="294">SUM(I109:S109)</f>
        <v>0</v>
      </c>
      <c r="I109" s="80"/>
      <c r="J109" s="94"/>
      <c r="K109" s="82"/>
      <c r="L109" s="329"/>
      <c r="M109" s="123"/>
      <c r="N109" s="81"/>
      <c r="O109" s="81"/>
      <c r="P109" s="81"/>
      <c r="Q109" s="81"/>
      <c r="R109" s="81"/>
      <c r="S109" s="82"/>
      <c r="T109" s="262">
        <f t="shared" si="273"/>
        <v>0</v>
      </c>
      <c r="U109" s="247"/>
      <c r="V109" s="252"/>
      <c r="W109" s="248"/>
      <c r="X109" s="331"/>
      <c r="Y109" s="249"/>
      <c r="Z109" s="250"/>
      <c r="AA109" s="250"/>
      <c r="AB109" s="250"/>
      <c r="AC109" s="250"/>
      <c r="AD109" s="250"/>
      <c r="AE109" s="248"/>
      <c r="AF109" s="285">
        <f t="shared" si="270"/>
        <v>0</v>
      </c>
      <c r="AG109" s="247"/>
      <c r="AH109" s="252"/>
      <c r="AI109" s="248"/>
      <c r="AJ109" s="331"/>
      <c r="AK109" s="249"/>
      <c r="AL109" s="250"/>
      <c r="AM109" s="250"/>
      <c r="AN109" s="250"/>
      <c r="AO109" s="250"/>
      <c r="AP109" s="250"/>
      <c r="AQ109" s="248"/>
      <c r="AR109" s="213"/>
      <c r="AS109" s="129"/>
      <c r="AT109" s="129"/>
      <c r="AU109" s="129"/>
      <c r="AV109" s="129"/>
      <c r="AW109" s="74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32.450000000000003" customHeight="1" x14ac:dyDescent="0.25">
      <c r="A110" s="591">
        <v>37</v>
      </c>
      <c r="B110" s="592"/>
      <c r="C110" s="90"/>
      <c r="D110" s="589" t="s">
        <v>273</v>
      </c>
      <c r="E110" s="589"/>
      <c r="F110" s="589"/>
      <c r="G110" s="590"/>
      <c r="H110" s="75">
        <f t="shared" ref="H110:H120" si="295">SUM(I110:S110)</f>
        <v>0</v>
      </c>
      <c r="I110" s="77">
        <f>I111</f>
        <v>0</v>
      </c>
      <c r="J110" s="61">
        <f>J111</f>
        <v>0</v>
      </c>
      <c r="K110" s="79">
        <f t="shared" ref="K110:S112" si="296">K111</f>
        <v>0</v>
      </c>
      <c r="L110" s="328">
        <f t="shared" si="296"/>
        <v>0</v>
      </c>
      <c r="M110" s="95">
        <f t="shared" si="296"/>
        <v>0</v>
      </c>
      <c r="N110" s="78">
        <f t="shared" si="296"/>
        <v>0</v>
      </c>
      <c r="O110" s="78">
        <f t="shared" si="296"/>
        <v>0</v>
      </c>
      <c r="P110" s="78">
        <f t="shared" si="296"/>
        <v>0</v>
      </c>
      <c r="Q110" s="78">
        <f t="shared" si="296"/>
        <v>0</v>
      </c>
      <c r="R110" s="78">
        <f t="shared" si="296"/>
        <v>0</v>
      </c>
      <c r="S110" s="79">
        <f>S111</f>
        <v>0</v>
      </c>
      <c r="T110" s="254">
        <f t="shared" si="273"/>
        <v>0</v>
      </c>
      <c r="U110" s="77">
        <f t="shared" ref="U110:AE112" si="297">U111</f>
        <v>0</v>
      </c>
      <c r="V110" s="61">
        <f>V111</f>
        <v>0</v>
      </c>
      <c r="W110" s="79">
        <f t="shared" si="297"/>
        <v>0</v>
      </c>
      <c r="X110" s="328">
        <f t="shared" si="297"/>
        <v>0</v>
      </c>
      <c r="Y110" s="95">
        <f t="shared" si="297"/>
        <v>0</v>
      </c>
      <c r="Z110" s="78">
        <f t="shared" si="297"/>
        <v>0</v>
      </c>
      <c r="AA110" s="78">
        <f t="shared" si="297"/>
        <v>0</v>
      </c>
      <c r="AB110" s="78">
        <f t="shared" si="297"/>
        <v>0</v>
      </c>
      <c r="AC110" s="78">
        <f t="shared" si="297"/>
        <v>0</v>
      </c>
      <c r="AD110" s="78">
        <f t="shared" si="297"/>
        <v>0</v>
      </c>
      <c r="AE110" s="79">
        <f t="shared" si="297"/>
        <v>0</v>
      </c>
      <c r="AF110" s="284">
        <f>SUM(AG110:AQ110)</f>
        <v>0</v>
      </c>
      <c r="AG110" s="77">
        <f t="shared" ref="AG110:AQ112" si="298">AG111</f>
        <v>0</v>
      </c>
      <c r="AH110" s="61">
        <f>AH111</f>
        <v>0</v>
      </c>
      <c r="AI110" s="79">
        <f t="shared" si="298"/>
        <v>0</v>
      </c>
      <c r="AJ110" s="328">
        <f t="shared" si="298"/>
        <v>0</v>
      </c>
      <c r="AK110" s="95">
        <f t="shared" si="298"/>
        <v>0</v>
      </c>
      <c r="AL110" s="78">
        <f t="shared" si="298"/>
        <v>0</v>
      </c>
      <c r="AM110" s="78">
        <f t="shared" si="298"/>
        <v>0</v>
      </c>
      <c r="AN110" s="78">
        <f t="shared" si="298"/>
        <v>0</v>
      </c>
      <c r="AO110" s="78">
        <f t="shared" si="298"/>
        <v>0</v>
      </c>
      <c r="AP110" s="78">
        <f t="shared" si="298"/>
        <v>0</v>
      </c>
      <c r="AQ110" s="79">
        <f t="shared" si="298"/>
        <v>0</v>
      </c>
      <c r="AR110" s="213"/>
      <c r="AS110" s="200"/>
      <c r="AT110" s="200"/>
      <c r="AU110" s="200"/>
      <c r="AV110" s="200"/>
      <c r="AX110" s="197"/>
      <c r="AY110" s="197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</row>
    <row r="111" spans="1:136" s="72" customFormat="1" ht="27.6" customHeight="1" x14ac:dyDescent="0.25">
      <c r="A111" s="240"/>
      <c r="B111" s="184"/>
      <c r="C111" s="184">
        <v>372</v>
      </c>
      <c r="D111" s="583" t="s">
        <v>274</v>
      </c>
      <c r="E111" s="583"/>
      <c r="F111" s="583"/>
      <c r="G111" s="583"/>
      <c r="H111" s="76">
        <f t="shared" si="295"/>
        <v>0</v>
      </c>
      <c r="I111" s="80"/>
      <c r="J111" s="94"/>
      <c r="K111" s="82"/>
      <c r="L111" s="329"/>
      <c r="M111" s="123"/>
      <c r="N111" s="81"/>
      <c r="O111" s="81"/>
      <c r="P111" s="81"/>
      <c r="Q111" s="81"/>
      <c r="R111" s="81"/>
      <c r="S111" s="82"/>
      <c r="T111" s="262">
        <f t="shared" si="273"/>
        <v>0</v>
      </c>
      <c r="U111" s="247"/>
      <c r="V111" s="252"/>
      <c r="W111" s="248"/>
      <c r="X111" s="331"/>
      <c r="Y111" s="249"/>
      <c r="Z111" s="250"/>
      <c r="AA111" s="250"/>
      <c r="AB111" s="250"/>
      <c r="AC111" s="250"/>
      <c r="AD111" s="250"/>
      <c r="AE111" s="248"/>
      <c r="AF111" s="285">
        <f t="shared" ref="AF111" si="299">SUM(AG111:AQ111)</f>
        <v>0</v>
      </c>
      <c r="AG111" s="247"/>
      <c r="AH111" s="252"/>
      <c r="AI111" s="248"/>
      <c r="AJ111" s="331"/>
      <c r="AK111" s="249"/>
      <c r="AL111" s="250"/>
      <c r="AM111" s="250"/>
      <c r="AN111" s="250"/>
      <c r="AO111" s="250"/>
      <c r="AP111" s="250"/>
      <c r="AQ111" s="248"/>
      <c r="AR111" s="213"/>
      <c r="AS111" s="593"/>
      <c r="AT111" s="593"/>
      <c r="AU111" s="593"/>
      <c r="AV111" s="593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3" customFormat="1" ht="15.75" customHeight="1" x14ac:dyDescent="0.25">
      <c r="A112" s="591">
        <v>38</v>
      </c>
      <c r="B112" s="592"/>
      <c r="C112" s="90"/>
      <c r="D112" s="589" t="s">
        <v>144</v>
      </c>
      <c r="E112" s="589"/>
      <c r="F112" s="589"/>
      <c r="G112" s="590"/>
      <c r="H112" s="75">
        <f t="shared" si="295"/>
        <v>0</v>
      </c>
      <c r="I112" s="77">
        <f>I113</f>
        <v>0</v>
      </c>
      <c r="J112" s="61">
        <f>J113</f>
        <v>0</v>
      </c>
      <c r="K112" s="79">
        <f t="shared" si="296"/>
        <v>0</v>
      </c>
      <c r="L112" s="328">
        <f t="shared" si="296"/>
        <v>0</v>
      </c>
      <c r="M112" s="95">
        <f t="shared" si="296"/>
        <v>0</v>
      </c>
      <c r="N112" s="78">
        <f t="shared" si="296"/>
        <v>0</v>
      </c>
      <c r="O112" s="78">
        <f t="shared" si="296"/>
        <v>0</v>
      </c>
      <c r="P112" s="78">
        <f t="shared" si="296"/>
        <v>0</v>
      </c>
      <c r="Q112" s="78">
        <f t="shared" si="296"/>
        <v>0</v>
      </c>
      <c r="R112" s="78">
        <f t="shared" si="296"/>
        <v>0</v>
      </c>
      <c r="S112" s="79">
        <f t="shared" si="296"/>
        <v>0</v>
      </c>
      <c r="T112" s="254">
        <f t="shared" si="273"/>
        <v>0</v>
      </c>
      <c r="U112" s="77">
        <f t="shared" si="297"/>
        <v>0</v>
      </c>
      <c r="V112" s="61">
        <f t="shared" si="297"/>
        <v>0</v>
      </c>
      <c r="W112" s="79">
        <f t="shared" si="297"/>
        <v>0</v>
      </c>
      <c r="X112" s="328">
        <f t="shared" si="297"/>
        <v>0</v>
      </c>
      <c r="Y112" s="95">
        <f t="shared" si="297"/>
        <v>0</v>
      </c>
      <c r="Z112" s="78">
        <f t="shared" si="297"/>
        <v>0</v>
      </c>
      <c r="AA112" s="78">
        <f t="shared" si="297"/>
        <v>0</v>
      </c>
      <c r="AB112" s="78">
        <f t="shared" si="297"/>
        <v>0</v>
      </c>
      <c r="AC112" s="78">
        <f t="shared" si="297"/>
        <v>0</v>
      </c>
      <c r="AD112" s="78">
        <f t="shared" si="297"/>
        <v>0</v>
      </c>
      <c r="AE112" s="79">
        <f t="shared" si="297"/>
        <v>0</v>
      </c>
      <c r="AF112" s="284">
        <f>SUM(AG112:AQ112)</f>
        <v>0</v>
      </c>
      <c r="AG112" s="77">
        <f t="shared" si="298"/>
        <v>0</v>
      </c>
      <c r="AH112" s="61">
        <f t="shared" si="298"/>
        <v>0</v>
      </c>
      <c r="AI112" s="79">
        <f t="shared" si="298"/>
        <v>0</v>
      </c>
      <c r="AJ112" s="328">
        <f t="shared" si="298"/>
        <v>0</v>
      </c>
      <c r="AK112" s="95">
        <f t="shared" si="298"/>
        <v>0</v>
      </c>
      <c r="AL112" s="78">
        <f t="shared" si="298"/>
        <v>0</v>
      </c>
      <c r="AM112" s="78">
        <f t="shared" si="298"/>
        <v>0</v>
      </c>
      <c r="AN112" s="78">
        <f t="shared" si="298"/>
        <v>0</v>
      </c>
      <c r="AO112" s="78">
        <f t="shared" si="298"/>
        <v>0</v>
      </c>
      <c r="AP112" s="78">
        <f t="shared" si="298"/>
        <v>0</v>
      </c>
      <c r="AQ112" s="79">
        <f t="shared" si="298"/>
        <v>0</v>
      </c>
      <c r="AR112" s="213"/>
      <c r="AS112" s="129"/>
      <c r="AT112" s="201"/>
      <c r="AU112" s="201"/>
      <c r="AV112" s="201"/>
      <c r="AW112" s="72"/>
      <c r="AX112" s="198"/>
      <c r="AY112" s="198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</row>
    <row r="113" spans="1:136" s="72" customFormat="1" ht="15.75" customHeight="1" x14ac:dyDescent="0.25">
      <c r="A113" s="240"/>
      <c r="B113" s="184"/>
      <c r="C113" s="184">
        <v>381</v>
      </c>
      <c r="D113" s="583" t="s">
        <v>143</v>
      </c>
      <c r="E113" s="583"/>
      <c r="F113" s="583"/>
      <c r="G113" s="583"/>
      <c r="H113" s="76">
        <f t="shared" si="295"/>
        <v>0</v>
      </c>
      <c r="I113" s="80"/>
      <c r="J113" s="94"/>
      <c r="K113" s="82"/>
      <c r="L113" s="329"/>
      <c r="M113" s="123"/>
      <c r="N113" s="81"/>
      <c r="O113" s="81"/>
      <c r="P113" s="81"/>
      <c r="Q113" s="81"/>
      <c r="R113" s="81"/>
      <c r="S113" s="82"/>
      <c r="T113" s="262">
        <f t="shared" si="273"/>
        <v>0</v>
      </c>
      <c r="U113" s="247"/>
      <c r="V113" s="252"/>
      <c r="W113" s="248"/>
      <c r="X113" s="331"/>
      <c r="Y113" s="249"/>
      <c r="Z113" s="250"/>
      <c r="AA113" s="250"/>
      <c r="AB113" s="250"/>
      <c r="AC113" s="250"/>
      <c r="AD113" s="250"/>
      <c r="AE113" s="248"/>
      <c r="AF113" s="285">
        <f t="shared" si="270"/>
        <v>0</v>
      </c>
      <c r="AG113" s="247"/>
      <c r="AH113" s="252"/>
      <c r="AI113" s="248"/>
      <c r="AJ113" s="331"/>
      <c r="AK113" s="249"/>
      <c r="AL113" s="250"/>
      <c r="AM113" s="250"/>
      <c r="AN113" s="250"/>
      <c r="AO113" s="250"/>
      <c r="AP113" s="250"/>
      <c r="AQ113" s="248"/>
      <c r="AR113" s="213"/>
      <c r="AS113" s="108"/>
      <c r="AT113" s="199"/>
      <c r="AU113" s="199"/>
      <c r="AV113" s="199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4" customFormat="1" ht="25.5" customHeight="1" x14ac:dyDescent="0.25">
      <c r="A114" s="238">
        <v>4</v>
      </c>
      <c r="B114" s="66"/>
      <c r="C114" s="66"/>
      <c r="D114" s="606" t="s">
        <v>17</v>
      </c>
      <c r="E114" s="606"/>
      <c r="F114" s="606"/>
      <c r="G114" s="607"/>
      <c r="H114" s="75">
        <f t="shared" si="295"/>
        <v>0</v>
      </c>
      <c r="I114" s="77">
        <f>I115+I117+I123</f>
        <v>0</v>
      </c>
      <c r="J114" s="61">
        <f t="shared" ref="J114:S114" si="300">J115+J117+J123</f>
        <v>0</v>
      </c>
      <c r="K114" s="79">
        <f t="shared" si="300"/>
        <v>0</v>
      </c>
      <c r="L114" s="328">
        <f t="shared" si="300"/>
        <v>0</v>
      </c>
      <c r="M114" s="95">
        <f t="shared" si="300"/>
        <v>0</v>
      </c>
      <c r="N114" s="78">
        <f t="shared" si="300"/>
        <v>0</v>
      </c>
      <c r="O114" s="78">
        <f t="shared" si="300"/>
        <v>0</v>
      </c>
      <c r="P114" s="78">
        <f t="shared" si="300"/>
        <v>0</v>
      </c>
      <c r="Q114" s="78">
        <f t="shared" si="300"/>
        <v>0</v>
      </c>
      <c r="R114" s="78">
        <f t="shared" si="300"/>
        <v>0</v>
      </c>
      <c r="S114" s="79">
        <f t="shared" si="300"/>
        <v>0</v>
      </c>
      <c r="T114" s="254">
        <f t="shared" si="273"/>
        <v>0</v>
      </c>
      <c r="U114" s="77">
        <f>U115+U117+U123</f>
        <v>0</v>
      </c>
      <c r="V114" s="61">
        <f t="shared" ref="V114" si="301">V115+V117+V123</f>
        <v>0</v>
      </c>
      <c r="W114" s="79">
        <f t="shared" ref="W114" si="302">W115+W117+W123</f>
        <v>0</v>
      </c>
      <c r="X114" s="328">
        <f t="shared" ref="X114" si="303">X115+X117+X123</f>
        <v>0</v>
      </c>
      <c r="Y114" s="95">
        <f t="shared" ref="Y114" si="304">Y115+Y117+Y123</f>
        <v>0</v>
      </c>
      <c r="Z114" s="78">
        <f t="shared" ref="Z114" si="305">Z115+Z117+Z123</f>
        <v>0</v>
      </c>
      <c r="AA114" s="78">
        <f t="shared" ref="AA114" si="306">AA115+AA117+AA123</f>
        <v>0</v>
      </c>
      <c r="AB114" s="78">
        <f t="shared" ref="AB114" si="307">AB115+AB117+AB123</f>
        <v>0</v>
      </c>
      <c r="AC114" s="78">
        <f t="shared" ref="AC114" si="308">AC115+AC117+AC123</f>
        <v>0</v>
      </c>
      <c r="AD114" s="78">
        <f t="shared" ref="AD114" si="309">AD115+AD117+AD123</f>
        <v>0</v>
      </c>
      <c r="AE114" s="79">
        <f t="shared" ref="AE114" si="310">AE115+AE117+AE123</f>
        <v>0</v>
      </c>
      <c r="AF114" s="284">
        <f t="shared" ref="AF114:AF120" si="311">SUM(AG114:AQ114)</f>
        <v>0</v>
      </c>
      <c r="AG114" s="77">
        <f>AG115+AG117+AG123</f>
        <v>0</v>
      </c>
      <c r="AH114" s="61">
        <f t="shared" ref="AH114" si="312">AH115+AH117+AH123</f>
        <v>0</v>
      </c>
      <c r="AI114" s="79">
        <f t="shared" ref="AI114" si="313">AI115+AI117+AI123</f>
        <v>0</v>
      </c>
      <c r="AJ114" s="328">
        <f t="shared" ref="AJ114" si="314">AJ115+AJ117+AJ123</f>
        <v>0</v>
      </c>
      <c r="AK114" s="95">
        <f t="shared" ref="AK114" si="315">AK115+AK117+AK123</f>
        <v>0</v>
      </c>
      <c r="AL114" s="78">
        <f t="shared" ref="AL114" si="316">AL115+AL117+AL123</f>
        <v>0</v>
      </c>
      <c r="AM114" s="78">
        <f t="shared" ref="AM114" si="317">AM115+AM117+AM123</f>
        <v>0</v>
      </c>
      <c r="AN114" s="78">
        <f t="shared" ref="AN114" si="318">AN115+AN117+AN123</f>
        <v>0</v>
      </c>
      <c r="AO114" s="78">
        <f t="shared" ref="AO114" si="319">AO115+AO117+AO123</f>
        <v>0</v>
      </c>
      <c r="AP114" s="78">
        <f t="shared" ref="AP114" si="320">AP115+AP117+AP123</f>
        <v>0</v>
      </c>
      <c r="AQ114" s="79">
        <f t="shared" ref="AQ114" si="321">AQ115+AQ117+AQ123</f>
        <v>0</v>
      </c>
      <c r="AR114" s="213"/>
      <c r="AS114" s="108"/>
      <c r="AT114" s="199"/>
      <c r="AU114" s="199"/>
      <c r="AV114" s="199"/>
      <c r="AW114" s="72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</row>
    <row r="115" spans="1:136" s="73" customFormat="1" ht="24.75" customHeight="1" x14ac:dyDescent="0.25">
      <c r="A115" s="591">
        <v>41</v>
      </c>
      <c r="B115" s="592"/>
      <c r="C115" s="464"/>
      <c r="D115" s="589" t="s">
        <v>271</v>
      </c>
      <c r="E115" s="589"/>
      <c r="F115" s="589"/>
      <c r="G115" s="590"/>
      <c r="H115" s="75">
        <f t="shared" si="295"/>
        <v>0</v>
      </c>
      <c r="I115" s="77">
        <f>I116</f>
        <v>0</v>
      </c>
      <c r="J115" s="61">
        <f t="shared" ref="J115:S115" si="322">J116</f>
        <v>0</v>
      </c>
      <c r="K115" s="79">
        <f t="shared" si="322"/>
        <v>0</v>
      </c>
      <c r="L115" s="328">
        <f t="shared" si="322"/>
        <v>0</v>
      </c>
      <c r="M115" s="95">
        <f t="shared" si="322"/>
        <v>0</v>
      </c>
      <c r="N115" s="78">
        <f t="shared" si="322"/>
        <v>0</v>
      </c>
      <c r="O115" s="78">
        <f t="shared" si="322"/>
        <v>0</v>
      </c>
      <c r="P115" s="78">
        <f t="shared" si="322"/>
        <v>0</v>
      </c>
      <c r="Q115" s="78">
        <f t="shared" si="322"/>
        <v>0</v>
      </c>
      <c r="R115" s="78">
        <f t="shared" si="322"/>
        <v>0</v>
      </c>
      <c r="S115" s="79">
        <f t="shared" si="322"/>
        <v>0</v>
      </c>
      <c r="T115" s="254">
        <f t="shared" si="273"/>
        <v>0</v>
      </c>
      <c r="U115" s="77">
        <f>U116</f>
        <v>0</v>
      </c>
      <c r="V115" s="61">
        <f t="shared" ref="V115" si="323">V116</f>
        <v>0</v>
      </c>
      <c r="W115" s="79">
        <f t="shared" ref="W115" si="324">W116</f>
        <v>0</v>
      </c>
      <c r="X115" s="328">
        <f t="shared" ref="X115" si="325">X116</f>
        <v>0</v>
      </c>
      <c r="Y115" s="95">
        <f t="shared" ref="Y115" si="326">Y116</f>
        <v>0</v>
      </c>
      <c r="Z115" s="78">
        <f t="shared" ref="Z115" si="327">Z116</f>
        <v>0</v>
      </c>
      <c r="AA115" s="78">
        <f t="shared" ref="AA115" si="328">AA116</f>
        <v>0</v>
      </c>
      <c r="AB115" s="78">
        <f t="shared" ref="AB115" si="329">AB116</f>
        <v>0</v>
      </c>
      <c r="AC115" s="78">
        <f t="shared" ref="AC115" si="330">AC116</f>
        <v>0</v>
      </c>
      <c r="AD115" s="78">
        <f t="shared" ref="AD115" si="331">AD116</f>
        <v>0</v>
      </c>
      <c r="AE115" s="79">
        <f t="shared" ref="AE115" si="332">AE116</f>
        <v>0</v>
      </c>
      <c r="AF115" s="284">
        <f t="shared" si="311"/>
        <v>0</v>
      </c>
      <c r="AG115" s="77">
        <f>AG116</f>
        <v>0</v>
      </c>
      <c r="AH115" s="61">
        <f t="shared" ref="AH115" si="333">AH116</f>
        <v>0</v>
      </c>
      <c r="AI115" s="79">
        <f t="shared" ref="AI115" si="334">AI116</f>
        <v>0</v>
      </c>
      <c r="AJ115" s="328">
        <f t="shared" ref="AJ115" si="335">AJ116</f>
        <v>0</v>
      </c>
      <c r="AK115" s="95">
        <f t="shared" ref="AK115" si="336">AK116</f>
        <v>0</v>
      </c>
      <c r="AL115" s="78">
        <f t="shared" ref="AL115" si="337">AL116</f>
        <v>0</v>
      </c>
      <c r="AM115" s="78">
        <f t="shared" ref="AM115" si="338">AM116</f>
        <v>0</v>
      </c>
      <c r="AN115" s="78">
        <f t="shared" ref="AN115" si="339">AN116</f>
        <v>0</v>
      </c>
      <c r="AO115" s="78">
        <f t="shared" ref="AO115" si="340">AO116</f>
        <v>0</v>
      </c>
      <c r="AP115" s="78">
        <f t="shared" ref="AP115" si="341">AP116</f>
        <v>0</v>
      </c>
      <c r="AQ115" s="79">
        <f t="shared" ref="AQ115" si="342">AQ116</f>
        <v>0</v>
      </c>
      <c r="AR115" s="213"/>
      <c r="AS115" s="108"/>
      <c r="AT115" s="199"/>
      <c r="AU115" s="199"/>
      <c r="AV115" s="199"/>
      <c r="AW115" s="72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</row>
    <row r="116" spans="1:136" s="72" customFormat="1" ht="15.75" customHeight="1" x14ac:dyDescent="0.25">
      <c r="A116" s="240"/>
      <c r="B116" s="467"/>
      <c r="C116" s="184">
        <v>412</v>
      </c>
      <c r="D116" s="583" t="s">
        <v>272</v>
      </c>
      <c r="E116" s="583"/>
      <c r="F116" s="583"/>
      <c r="G116" s="583"/>
      <c r="H116" s="76">
        <f t="shared" si="295"/>
        <v>0</v>
      </c>
      <c r="I116" s="80"/>
      <c r="J116" s="94"/>
      <c r="K116" s="82"/>
      <c r="L116" s="329"/>
      <c r="M116" s="123"/>
      <c r="N116" s="81"/>
      <c r="O116" s="81"/>
      <c r="P116" s="81"/>
      <c r="Q116" s="81"/>
      <c r="R116" s="81"/>
      <c r="S116" s="82"/>
      <c r="T116" s="262">
        <f t="shared" si="273"/>
        <v>0</v>
      </c>
      <c r="U116" s="247"/>
      <c r="V116" s="252"/>
      <c r="W116" s="248"/>
      <c r="X116" s="331"/>
      <c r="Y116" s="249"/>
      <c r="Z116" s="250"/>
      <c r="AA116" s="250"/>
      <c r="AB116" s="250"/>
      <c r="AC116" s="250"/>
      <c r="AD116" s="250"/>
      <c r="AE116" s="248"/>
      <c r="AF116" s="285">
        <f t="shared" si="311"/>
        <v>0</v>
      </c>
      <c r="AG116" s="247"/>
      <c r="AH116" s="252"/>
      <c r="AI116" s="248"/>
      <c r="AJ116" s="331"/>
      <c r="AK116" s="249"/>
      <c r="AL116" s="250"/>
      <c r="AM116" s="250"/>
      <c r="AN116" s="250"/>
      <c r="AO116" s="250"/>
      <c r="AP116" s="250"/>
      <c r="AQ116" s="248"/>
      <c r="AR116" s="213"/>
      <c r="AS116" s="108"/>
      <c r="AT116" s="199"/>
      <c r="AU116" s="199"/>
      <c r="AV116" s="199"/>
      <c r="AW116" s="89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3" customFormat="1" ht="24.75" customHeight="1" x14ac:dyDescent="0.25">
      <c r="A117" s="591">
        <v>42</v>
      </c>
      <c r="B117" s="592"/>
      <c r="C117" s="218"/>
      <c r="D117" s="589" t="s">
        <v>45</v>
      </c>
      <c r="E117" s="589"/>
      <c r="F117" s="589"/>
      <c r="G117" s="590"/>
      <c r="H117" s="75">
        <f t="shared" si="295"/>
        <v>0</v>
      </c>
      <c r="I117" s="77">
        <f>SUM(I118:I122)</f>
        <v>0</v>
      </c>
      <c r="J117" s="61">
        <f>SUM(J118:J122)</f>
        <v>0</v>
      </c>
      <c r="K117" s="79">
        <f t="shared" ref="K117:S117" si="343">SUM(K118:K122)</f>
        <v>0</v>
      </c>
      <c r="L117" s="328">
        <f t="shared" si="343"/>
        <v>0</v>
      </c>
      <c r="M117" s="95">
        <f t="shared" si="343"/>
        <v>0</v>
      </c>
      <c r="N117" s="78">
        <f t="shared" si="343"/>
        <v>0</v>
      </c>
      <c r="O117" s="78">
        <f t="shared" si="343"/>
        <v>0</v>
      </c>
      <c r="P117" s="78">
        <f t="shared" si="343"/>
        <v>0</v>
      </c>
      <c r="Q117" s="78">
        <f t="shared" si="343"/>
        <v>0</v>
      </c>
      <c r="R117" s="78">
        <f t="shared" si="343"/>
        <v>0</v>
      </c>
      <c r="S117" s="79">
        <f t="shared" si="343"/>
        <v>0</v>
      </c>
      <c r="T117" s="254">
        <f t="shared" si="273"/>
        <v>0</v>
      </c>
      <c r="U117" s="77">
        <f>SUM(U118:U122)</f>
        <v>0</v>
      </c>
      <c r="V117" s="61">
        <f t="shared" ref="V117" si="344">SUM(V118:V122)</f>
        <v>0</v>
      </c>
      <c r="W117" s="79">
        <f t="shared" ref="W117" si="345">SUM(W118:W122)</f>
        <v>0</v>
      </c>
      <c r="X117" s="328">
        <f t="shared" ref="X117" si="346">SUM(X118:X122)</f>
        <v>0</v>
      </c>
      <c r="Y117" s="95">
        <f t="shared" ref="Y117" si="347">SUM(Y118:Y122)</f>
        <v>0</v>
      </c>
      <c r="Z117" s="78">
        <f t="shared" ref="Z117" si="348">SUM(Z118:Z122)</f>
        <v>0</v>
      </c>
      <c r="AA117" s="78">
        <f t="shared" ref="AA117" si="349">SUM(AA118:AA122)</f>
        <v>0</v>
      </c>
      <c r="AB117" s="78">
        <f t="shared" ref="AB117" si="350">SUM(AB118:AB122)</f>
        <v>0</v>
      </c>
      <c r="AC117" s="78">
        <f t="shared" ref="AC117" si="351">SUM(AC118:AC122)</f>
        <v>0</v>
      </c>
      <c r="AD117" s="78">
        <f t="shared" ref="AD117" si="352">SUM(AD118:AD122)</f>
        <v>0</v>
      </c>
      <c r="AE117" s="79">
        <f t="shared" ref="AE117" si="353">SUM(AE118:AE122)</f>
        <v>0</v>
      </c>
      <c r="AF117" s="284">
        <f t="shared" si="311"/>
        <v>0</v>
      </c>
      <c r="AG117" s="77">
        <f>SUM(AG118:AG122)</f>
        <v>0</v>
      </c>
      <c r="AH117" s="61">
        <f t="shared" ref="AH117" si="354">SUM(AH118:AH122)</f>
        <v>0</v>
      </c>
      <c r="AI117" s="79">
        <f t="shared" ref="AI117" si="355">SUM(AI118:AI122)</f>
        <v>0</v>
      </c>
      <c r="AJ117" s="328">
        <f t="shared" ref="AJ117" si="356">SUM(AJ118:AJ122)</f>
        <v>0</v>
      </c>
      <c r="AK117" s="95">
        <f t="shared" ref="AK117" si="357">SUM(AK118:AK122)</f>
        <v>0</v>
      </c>
      <c r="AL117" s="78">
        <f t="shared" ref="AL117" si="358">SUM(AL118:AL122)</f>
        <v>0</v>
      </c>
      <c r="AM117" s="78">
        <f t="shared" ref="AM117" si="359">SUM(AM118:AM122)</f>
        <v>0</v>
      </c>
      <c r="AN117" s="78">
        <f t="shared" ref="AN117" si="360">SUM(AN118:AN122)</f>
        <v>0</v>
      </c>
      <c r="AO117" s="78">
        <f t="shared" ref="AO117" si="361">SUM(AO118:AO122)</f>
        <v>0</v>
      </c>
      <c r="AP117" s="78">
        <f t="shared" ref="AP117" si="362">SUM(AP118:AP122)</f>
        <v>0</v>
      </c>
      <c r="AQ117" s="79">
        <f t="shared" ref="AQ117" si="363">SUM(AQ118:AQ122)</f>
        <v>0</v>
      </c>
      <c r="AR117" s="213"/>
      <c r="AS117" s="129"/>
      <c r="AT117" s="129"/>
      <c r="AU117" s="129"/>
      <c r="AV117" s="129"/>
      <c r="AW117" s="72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</row>
    <row r="118" spans="1:136" s="72" customFormat="1" ht="15.75" customHeight="1" x14ac:dyDescent="0.25">
      <c r="A118" s="240"/>
      <c r="B118" s="467"/>
      <c r="C118" s="184">
        <v>421</v>
      </c>
      <c r="D118" s="583" t="s">
        <v>72</v>
      </c>
      <c r="E118" s="583"/>
      <c r="F118" s="583"/>
      <c r="G118" s="583"/>
      <c r="H118" s="76">
        <f t="shared" si="295"/>
        <v>0</v>
      </c>
      <c r="I118" s="80"/>
      <c r="J118" s="94"/>
      <c r="K118" s="82"/>
      <c r="L118" s="329"/>
      <c r="M118" s="123"/>
      <c r="N118" s="81"/>
      <c r="O118" s="81"/>
      <c r="P118" s="81"/>
      <c r="Q118" s="81"/>
      <c r="R118" s="81"/>
      <c r="S118" s="82"/>
      <c r="T118" s="262">
        <f t="shared" si="273"/>
        <v>0</v>
      </c>
      <c r="U118" s="247"/>
      <c r="V118" s="252"/>
      <c r="W118" s="248"/>
      <c r="X118" s="331"/>
      <c r="Y118" s="249"/>
      <c r="Z118" s="250"/>
      <c r="AA118" s="250"/>
      <c r="AB118" s="250"/>
      <c r="AC118" s="250"/>
      <c r="AD118" s="250"/>
      <c r="AE118" s="248"/>
      <c r="AF118" s="285">
        <f t="shared" si="311"/>
        <v>0</v>
      </c>
      <c r="AG118" s="247"/>
      <c r="AH118" s="252"/>
      <c r="AI118" s="248"/>
      <c r="AJ118" s="331"/>
      <c r="AK118" s="249"/>
      <c r="AL118" s="250"/>
      <c r="AM118" s="250"/>
      <c r="AN118" s="250"/>
      <c r="AO118" s="250"/>
      <c r="AP118" s="250"/>
      <c r="AQ118" s="248"/>
      <c r="AR118" s="213"/>
      <c r="AS118" s="129"/>
      <c r="AT118" s="129"/>
      <c r="AU118" s="129"/>
      <c r="AV118" s="129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40"/>
      <c r="B119" s="184"/>
      <c r="C119" s="184">
        <v>422</v>
      </c>
      <c r="D119" s="583" t="s">
        <v>11</v>
      </c>
      <c r="E119" s="583"/>
      <c r="F119" s="583"/>
      <c r="G119" s="584"/>
      <c r="H119" s="76">
        <f t="shared" si="295"/>
        <v>0</v>
      </c>
      <c r="I119" s="80"/>
      <c r="J119" s="94"/>
      <c r="K119" s="82"/>
      <c r="L119" s="329"/>
      <c r="M119" s="123"/>
      <c r="N119" s="81"/>
      <c r="O119" s="81"/>
      <c r="P119" s="81"/>
      <c r="Q119" s="81"/>
      <c r="R119" s="81"/>
      <c r="S119" s="82"/>
      <c r="T119" s="262">
        <f t="shared" si="273"/>
        <v>0</v>
      </c>
      <c r="U119" s="247"/>
      <c r="V119" s="252"/>
      <c r="W119" s="248"/>
      <c r="X119" s="331"/>
      <c r="Y119" s="249"/>
      <c r="Z119" s="250"/>
      <c r="AA119" s="250"/>
      <c r="AB119" s="250"/>
      <c r="AC119" s="250"/>
      <c r="AD119" s="250"/>
      <c r="AE119" s="248"/>
      <c r="AF119" s="285">
        <f t="shared" si="311"/>
        <v>0</v>
      </c>
      <c r="AG119" s="247"/>
      <c r="AH119" s="252"/>
      <c r="AI119" s="248"/>
      <c r="AJ119" s="331"/>
      <c r="AK119" s="249"/>
      <c r="AL119" s="250"/>
      <c r="AM119" s="250"/>
      <c r="AN119" s="250"/>
      <c r="AO119" s="250"/>
      <c r="AP119" s="250"/>
      <c r="AQ119" s="248"/>
      <c r="AR119" s="213"/>
      <c r="AS119" s="108"/>
      <c r="AT119" s="199"/>
      <c r="AU119" s="199"/>
      <c r="AV119" s="199"/>
      <c r="AW119" s="296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72" customFormat="1" ht="15" x14ac:dyDescent="0.25">
      <c r="A120" s="240"/>
      <c r="B120" s="184"/>
      <c r="C120" s="184">
        <v>423</v>
      </c>
      <c r="D120" s="583" t="s">
        <v>91</v>
      </c>
      <c r="E120" s="583"/>
      <c r="F120" s="583"/>
      <c r="G120" s="584"/>
      <c r="H120" s="76">
        <f t="shared" si="295"/>
        <v>0</v>
      </c>
      <c r="I120" s="80"/>
      <c r="J120" s="94"/>
      <c r="K120" s="82"/>
      <c r="L120" s="329"/>
      <c r="M120" s="123"/>
      <c r="N120" s="81"/>
      <c r="O120" s="81"/>
      <c r="P120" s="81"/>
      <c r="Q120" s="81"/>
      <c r="R120" s="81"/>
      <c r="S120" s="82"/>
      <c r="T120" s="262">
        <f t="shared" si="273"/>
        <v>0</v>
      </c>
      <c r="U120" s="247"/>
      <c r="V120" s="252"/>
      <c r="W120" s="248"/>
      <c r="X120" s="331"/>
      <c r="Y120" s="249"/>
      <c r="Z120" s="250"/>
      <c r="AA120" s="250"/>
      <c r="AB120" s="250"/>
      <c r="AC120" s="250"/>
      <c r="AD120" s="250"/>
      <c r="AE120" s="248"/>
      <c r="AF120" s="285">
        <f t="shared" si="311"/>
        <v>0</v>
      </c>
      <c r="AG120" s="247"/>
      <c r="AH120" s="252"/>
      <c r="AI120" s="248"/>
      <c r="AJ120" s="331"/>
      <c r="AK120" s="249"/>
      <c r="AL120" s="250"/>
      <c r="AM120" s="250"/>
      <c r="AN120" s="250"/>
      <c r="AO120" s="250"/>
      <c r="AP120" s="250"/>
      <c r="AQ120" s="248"/>
      <c r="AR120" s="213"/>
      <c r="AS120" s="108"/>
      <c r="AT120" s="199"/>
      <c r="AU120" s="199"/>
      <c r="AV120" s="19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72" customFormat="1" ht="26.25" customHeight="1" x14ac:dyDescent="0.25">
      <c r="A121" s="235"/>
      <c r="B121" s="219"/>
      <c r="C121" s="303">
        <v>424</v>
      </c>
      <c r="D121" s="583" t="s">
        <v>46</v>
      </c>
      <c r="E121" s="583"/>
      <c r="F121" s="583"/>
      <c r="G121" s="584"/>
      <c r="H121" s="76">
        <f t="shared" ref="H121:H125" si="364">SUM(I121:S121)</f>
        <v>0</v>
      </c>
      <c r="I121" s="80"/>
      <c r="J121" s="94"/>
      <c r="K121" s="82"/>
      <c r="L121" s="329"/>
      <c r="M121" s="123"/>
      <c r="N121" s="81"/>
      <c r="O121" s="81"/>
      <c r="P121" s="81"/>
      <c r="Q121" s="81"/>
      <c r="R121" s="81"/>
      <c r="S121" s="82"/>
      <c r="T121" s="262">
        <f t="shared" ref="T121:T125" si="365">SUM(U121:AE121)</f>
        <v>0</v>
      </c>
      <c r="U121" s="247"/>
      <c r="V121" s="252"/>
      <c r="W121" s="248"/>
      <c r="X121" s="331"/>
      <c r="Y121" s="249"/>
      <c r="Z121" s="250"/>
      <c r="AA121" s="250"/>
      <c r="AB121" s="250"/>
      <c r="AC121" s="250"/>
      <c r="AD121" s="250"/>
      <c r="AE121" s="248"/>
      <c r="AF121" s="285">
        <f t="shared" ref="AF121:AF125" si="366">SUM(AG121:AQ121)</f>
        <v>0</v>
      </c>
      <c r="AG121" s="247"/>
      <c r="AH121" s="252"/>
      <c r="AI121" s="248"/>
      <c r="AJ121" s="331"/>
      <c r="AK121" s="249"/>
      <c r="AL121" s="250"/>
      <c r="AM121" s="250"/>
      <c r="AN121" s="250"/>
      <c r="AO121" s="250"/>
      <c r="AP121" s="250"/>
      <c r="AQ121" s="248"/>
      <c r="AR121" s="298"/>
      <c r="AS121" s="108"/>
      <c r="AT121" s="199"/>
      <c r="AU121" s="199"/>
      <c r="AV121" s="199"/>
      <c r="AW121" s="74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" x14ac:dyDescent="0.25">
      <c r="A122" s="240"/>
      <c r="B122" s="184"/>
      <c r="C122" s="184">
        <v>426</v>
      </c>
      <c r="D122" s="583" t="s">
        <v>87</v>
      </c>
      <c r="E122" s="583"/>
      <c r="F122" s="583"/>
      <c r="G122" s="584"/>
      <c r="H122" s="76">
        <f t="shared" ref="H122" si="367">SUM(I122:S122)</f>
        <v>0</v>
      </c>
      <c r="I122" s="80"/>
      <c r="J122" s="94"/>
      <c r="K122" s="82"/>
      <c r="L122" s="329"/>
      <c r="M122" s="123"/>
      <c r="N122" s="81"/>
      <c r="O122" s="81"/>
      <c r="P122" s="81"/>
      <c r="Q122" s="81"/>
      <c r="R122" s="81"/>
      <c r="S122" s="82"/>
      <c r="T122" s="262">
        <f t="shared" si="365"/>
        <v>0</v>
      </c>
      <c r="U122" s="247"/>
      <c r="V122" s="252"/>
      <c r="W122" s="248"/>
      <c r="X122" s="331"/>
      <c r="Y122" s="249"/>
      <c r="Z122" s="250"/>
      <c r="AA122" s="250"/>
      <c r="AB122" s="250"/>
      <c r="AC122" s="250"/>
      <c r="AD122" s="250"/>
      <c r="AE122" s="248"/>
      <c r="AF122" s="285">
        <f t="shared" si="366"/>
        <v>0</v>
      </c>
      <c r="AG122" s="247"/>
      <c r="AH122" s="252"/>
      <c r="AI122" s="248"/>
      <c r="AJ122" s="331"/>
      <c r="AK122" s="249"/>
      <c r="AL122" s="250"/>
      <c r="AM122" s="250"/>
      <c r="AN122" s="250"/>
      <c r="AO122" s="250"/>
      <c r="AP122" s="250"/>
      <c r="AQ122" s="248"/>
      <c r="AR122" s="213"/>
      <c r="AS122" s="338"/>
      <c r="AT122" s="338"/>
      <c r="AU122" s="338"/>
      <c r="AV122" s="338"/>
      <c r="AW122" s="74"/>
      <c r="AX122" s="198"/>
      <c r="AY122" s="19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89" customFormat="1" ht="26.25" customHeight="1" x14ac:dyDescent="0.25">
      <c r="A123" s="558">
        <v>45</v>
      </c>
      <c r="B123" s="559"/>
      <c r="C123" s="463"/>
      <c r="D123" s="556" t="s">
        <v>88</v>
      </c>
      <c r="E123" s="556"/>
      <c r="F123" s="556"/>
      <c r="G123" s="556"/>
      <c r="H123" s="254">
        <f t="shared" si="364"/>
        <v>0</v>
      </c>
      <c r="I123" s="345">
        <f>I124+I125</f>
        <v>0</v>
      </c>
      <c r="J123" s="287">
        <f>J124+J125</f>
        <v>0</v>
      </c>
      <c r="K123" s="256">
        <f t="shared" ref="K123:S123" si="368">K124+K125</f>
        <v>0</v>
      </c>
      <c r="L123" s="330">
        <f t="shared" si="368"/>
        <v>0</v>
      </c>
      <c r="M123" s="257">
        <f t="shared" si="368"/>
        <v>0</v>
      </c>
      <c r="N123" s="258">
        <f t="shared" si="368"/>
        <v>0</v>
      </c>
      <c r="O123" s="258">
        <f t="shared" ref="O123" si="369">O124+O125</f>
        <v>0</v>
      </c>
      <c r="P123" s="258">
        <f t="shared" si="368"/>
        <v>0</v>
      </c>
      <c r="Q123" s="258">
        <f t="shared" si="368"/>
        <v>0</v>
      </c>
      <c r="R123" s="258">
        <f t="shared" si="368"/>
        <v>0</v>
      </c>
      <c r="S123" s="259">
        <f t="shared" si="368"/>
        <v>0</v>
      </c>
      <c r="T123" s="254">
        <f t="shared" si="365"/>
        <v>0</v>
      </c>
      <c r="U123" s="287">
        <f>U124+U125</f>
        <v>0</v>
      </c>
      <c r="V123" s="258">
        <f>V124+V125</f>
        <v>0</v>
      </c>
      <c r="W123" s="256">
        <f t="shared" ref="W123:AE123" si="370">W124+W125</f>
        <v>0</v>
      </c>
      <c r="X123" s="330">
        <f t="shared" si="370"/>
        <v>0</v>
      </c>
      <c r="Y123" s="257">
        <f t="shared" si="370"/>
        <v>0</v>
      </c>
      <c r="Z123" s="258">
        <f t="shared" si="370"/>
        <v>0</v>
      </c>
      <c r="AA123" s="258">
        <f t="shared" ref="AA123" si="371">AA124+AA125</f>
        <v>0</v>
      </c>
      <c r="AB123" s="258">
        <f t="shared" si="370"/>
        <v>0</v>
      </c>
      <c r="AC123" s="258">
        <f t="shared" si="370"/>
        <v>0</v>
      </c>
      <c r="AD123" s="258">
        <f t="shared" si="370"/>
        <v>0</v>
      </c>
      <c r="AE123" s="259">
        <f t="shared" si="370"/>
        <v>0</v>
      </c>
      <c r="AF123" s="284">
        <f t="shared" si="366"/>
        <v>0</v>
      </c>
      <c r="AG123" s="255">
        <f>AG124+AG125</f>
        <v>0</v>
      </c>
      <c r="AH123" s="258">
        <f>AH124+AH125</f>
        <v>0</v>
      </c>
      <c r="AI123" s="256">
        <f t="shared" ref="AI123:AQ123" si="372">AI124+AI125</f>
        <v>0</v>
      </c>
      <c r="AJ123" s="330">
        <f t="shared" si="372"/>
        <v>0</v>
      </c>
      <c r="AK123" s="257">
        <f t="shared" si="372"/>
        <v>0</v>
      </c>
      <c r="AL123" s="258">
        <f t="shared" si="372"/>
        <v>0</v>
      </c>
      <c r="AM123" s="258">
        <f t="shared" ref="AM123" si="373">AM124+AM125</f>
        <v>0</v>
      </c>
      <c r="AN123" s="258">
        <f t="shared" si="372"/>
        <v>0</v>
      </c>
      <c r="AO123" s="258">
        <f t="shared" si="372"/>
        <v>0</v>
      </c>
      <c r="AP123" s="258">
        <f t="shared" si="372"/>
        <v>0</v>
      </c>
      <c r="AQ123" s="259">
        <f t="shared" si="372"/>
        <v>0</v>
      </c>
      <c r="AR123" s="213"/>
      <c r="AS123" s="593"/>
      <c r="AT123" s="593"/>
      <c r="AU123" s="593"/>
      <c r="AV123" s="593"/>
      <c r="AW123" s="73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</row>
    <row r="124" spans="1:136" s="72" customFormat="1" ht="15" x14ac:dyDescent="0.25">
      <c r="A124" s="240"/>
      <c r="B124" s="184"/>
      <c r="C124" s="184">
        <v>451</v>
      </c>
      <c r="D124" s="583" t="s">
        <v>89</v>
      </c>
      <c r="E124" s="583"/>
      <c r="F124" s="583"/>
      <c r="G124" s="583"/>
      <c r="H124" s="76">
        <f t="shared" si="364"/>
        <v>0</v>
      </c>
      <c r="I124" s="80"/>
      <c r="J124" s="94"/>
      <c r="K124" s="82"/>
      <c r="L124" s="329"/>
      <c r="M124" s="123"/>
      <c r="N124" s="81"/>
      <c r="O124" s="81"/>
      <c r="P124" s="81"/>
      <c r="Q124" s="81"/>
      <c r="R124" s="81"/>
      <c r="S124" s="187"/>
      <c r="T124" s="262">
        <f t="shared" si="365"/>
        <v>0</v>
      </c>
      <c r="U124" s="252"/>
      <c r="V124" s="250"/>
      <c r="W124" s="248"/>
      <c r="X124" s="331"/>
      <c r="Y124" s="249"/>
      <c r="Z124" s="250"/>
      <c r="AA124" s="250"/>
      <c r="AB124" s="250"/>
      <c r="AC124" s="250"/>
      <c r="AD124" s="250"/>
      <c r="AE124" s="253"/>
      <c r="AF124" s="285">
        <f t="shared" si="366"/>
        <v>0</v>
      </c>
      <c r="AG124" s="251"/>
      <c r="AH124" s="250"/>
      <c r="AI124" s="248"/>
      <c r="AJ124" s="331"/>
      <c r="AK124" s="249"/>
      <c r="AL124" s="250"/>
      <c r="AM124" s="250"/>
      <c r="AN124" s="250"/>
      <c r="AO124" s="250"/>
      <c r="AP124" s="250"/>
      <c r="AQ124" s="253"/>
      <c r="AR124" s="213"/>
      <c r="AS124" s="129"/>
      <c r="AT124" s="201"/>
      <c r="AU124" s="201"/>
      <c r="AV124" s="201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" x14ac:dyDescent="0.25">
      <c r="A125" s="240"/>
      <c r="B125" s="184"/>
      <c r="C125" s="184">
        <v>452</v>
      </c>
      <c r="D125" s="583" t="s">
        <v>93</v>
      </c>
      <c r="E125" s="583"/>
      <c r="F125" s="583"/>
      <c r="G125" s="583"/>
      <c r="H125" s="76">
        <f t="shared" si="364"/>
        <v>0</v>
      </c>
      <c r="I125" s="80"/>
      <c r="J125" s="94"/>
      <c r="K125" s="82"/>
      <c r="L125" s="329"/>
      <c r="M125" s="123"/>
      <c r="N125" s="81"/>
      <c r="O125" s="81"/>
      <c r="P125" s="81"/>
      <c r="Q125" s="81"/>
      <c r="R125" s="81"/>
      <c r="S125" s="187"/>
      <c r="T125" s="262">
        <f t="shared" si="365"/>
        <v>0</v>
      </c>
      <c r="U125" s="252"/>
      <c r="V125" s="250"/>
      <c r="W125" s="248"/>
      <c r="X125" s="331"/>
      <c r="Y125" s="249"/>
      <c r="Z125" s="250"/>
      <c r="AA125" s="250"/>
      <c r="AB125" s="250"/>
      <c r="AC125" s="250"/>
      <c r="AD125" s="250"/>
      <c r="AE125" s="253"/>
      <c r="AF125" s="285">
        <f t="shared" si="366"/>
        <v>0</v>
      </c>
      <c r="AG125" s="251"/>
      <c r="AH125" s="250"/>
      <c r="AI125" s="248"/>
      <c r="AJ125" s="331"/>
      <c r="AK125" s="249"/>
      <c r="AL125" s="250"/>
      <c r="AM125" s="250"/>
      <c r="AN125" s="250"/>
      <c r="AO125" s="250"/>
      <c r="AP125" s="250"/>
      <c r="AQ125" s="253"/>
      <c r="AR125" s="213"/>
      <c r="AS125" s="108"/>
      <c r="AT125" s="199"/>
      <c r="AU125" s="199"/>
      <c r="AV125" s="199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296" customFormat="1" ht="12.75" customHeight="1" x14ac:dyDescent="0.25">
      <c r="A126" s="294"/>
      <c r="B126" s="295"/>
      <c r="D126" s="297"/>
      <c r="E126" s="297"/>
      <c r="F126" s="297"/>
      <c r="G126" s="297"/>
      <c r="I126" s="602" t="s">
        <v>126</v>
      </c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431"/>
      <c r="U126" s="602" t="s">
        <v>126</v>
      </c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G126" s="602" t="s">
        <v>126</v>
      </c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3"/>
      <c r="AR126" s="213"/>
      <c r="AS126" s="108"/>
      <c r="AT126" s="199"/>
      <c r="AU126" s="199"/>
      <c r="AV126" s="199"/>
      <c r="AW126" s="72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300"/>
      <c r="BQ126" s="300"/>
      <c r="BR126" s="300"/>
      <c r="BS126" s="300"/>
      <c r="BT126" s="300"/>
      <c r="BU126" s="300"/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00"/>
      <c r="CH126" s="300"/>
      <c r="CI126" s="300"/>
      <c r="CJ126" s="300"/>
      <c r="CK126" s="300"/>
      <c r="CL126" s="300"/>
      <c r="CM126" s="300"/>
      <c r="CN126" s="300"/>
      <c r="CO126" s="300"/>
      <c r="CP126" s="300"/>
      <c r="CQ126" s="300"/>
      <c r="CR126" s="300"/>
      <c r="CS126" s="300"/>
      <c r="CT126" s="300"/>
      <c r="CU126" s="300"/>
      <c r="CV126" s="300"/>
      <c r="CW126" s="300"/>
      <c r="CX126" s="300"/>
      <c r="CY126" s="300"/>
      <c r="CZ126" s="300"/>
      <c r="DA126" s="300"/>
      <c r="DB126" s="300"/>
      <c r="DC126" s="300"/>
      <c r="DD126" s="300"/>
      <c r="DE126" s="300"/>
      <c r="DF126" s="300"/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300"/>
    </row>
    <row r="127" spans="1:136" s="72" customFormat="1" ht="10.5" customHeight="1" x14ac:dyDescent="0.25">
      <c r="A127" s="235"/>
      <c r="B127" s="219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43"/>
      <c r="AR127" s="213"/>
      <c r="AS127" s="108"/>
      <c r="AT127" s="199"/>
      <c r="AU127" s="199"/>
      <c r="AV127" s="199"/>
      <c r="AW127" s="73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4" customFormat="1" ht="25.9" customHeight="1" x14ac:dyDescent="0.25">
      <c r="A128" s="600" t="s">
        <v>303</v>
      </c>
      <c r="B128" s="601"/>
      <c r="C128" s="601"/>
      <c r="D128" s="594" t="s">
        <v>125</v>
      </c>
      <c r="E128" s="594"/>
      <c r="F128" s="594"/>
      <c r="G128" s="595"/>
      <c r="H128" s="83">
        <f>SUM(I128:S128)</f>
        <v>0</v>
      </c>
      <c r="I128" s="84">
        <f>I129</f>
        <v>0</v>
      </c>
      <c r="J128" s="311">
        <f>J129</f>
        <v>0</v>
      </c>
      <c r="K128" s="86">
        <f t="shared" ref="K128:AQ128" si="374">K129</f>
        <v>0</v>
      </c>
      <c r="L128" s="327">
        <f t="shared" si="374"/>
        <v>0</v>
      </c>
      <c r="M128" s="125">
        <f t="shared" si="374"/>
        <v>0</v>
      </c>
      <c r="N128" s="85">
        <f t="shared" si="374"/>
        <v>0</v>
      </c>
      <c r="O128" s="85">
        <f t="shared" si="374"/>
        <v>0</v>
      </c>
      <c r="P128" s="85">
        <f t="shared" si="374"/>
        <v>0</v>
      </c>
      <c r="Q128" s="85">
        <f t="shared" si="374"/>
        <v>0</v>
      </c>
      <c r="R128" s="85">
        <f t="shared" si="374"/>
        <v>0</v>
      </c>
      <c r="S128" s="86">
        <f t="shared" si="374"/>
        <v>0</v>
      </c>
      <c r="T128" s="267">
        <f>SUM(U128:AE128)</f>
        <v>0</v>
      </c>
      <c r="U128" s="84">
        <f>U129</f>
        <v>0</v>
      </c>
      <c r="V128" s="311">
        <f>V129</f>
        <v>0</v>
      </c>
      <c r="W128" s="86">
        <f t="shared" si="374"/>
        <v>0</v>
      </c>
      <c r="X128" s="327">
        <f t="shared" si="374"/>
        <v>0</v>
      </c>
      <c r="Y128" s="125">
        <f t="shared" si="374"/>
        <v>0</v>
      </c>
      <c r="Z128" s="85">
        <f t="shared" si="374"/>
        <v>0</v>
      </c>
      <c r="AA128" s="85">
        <f t="shared" si="374"/>
        <v>0</v>
      </c>
      <c r="AB128" s="85">
        <f t="shared" si="374"/>
        <v>0</v>
      </c>
      <c r="AC128" s="85">
        <f t="shared" si="374"/>
        <v>0</v>
      </c>
      <c r="AD128" s="85">
        <f t="shared" si="374"/>
        <v>0</v>
      </c>
      <c r="AE128" s="86">
        <f t="shared" si="374"/>
        <v>0</v>
      </c>
      <c r="AF128" s="283">
        <f>SUM(AG128:AQ128)</f>
        <v>0</v>
      </c>
      <c r="AG128" s="84">
        <f>AG129</f>
        <v>0</v>
      </c>
      <c r="AH128" s="311">
        <f>AH129</f>
        <v>0</v>
      </c>
      <c r="AI128" s="86">
        <f t="shared" si="374"/>
        <v>0</v>
      </c>
      <c r="AJ128" s="327">
        <f t="shared" si="374"/>
        <v>0</v>
      </c>
      <c r="AK128" s="125">
        <f t="shared" si="374"/>
        <v>0</v>
      </c>
      <c r="AL128" s="85">
        <f t="shared" si="374"/>
        <v>0</v>
      </c>
      <c r="AM128" s="85">
        <f t="shared" si="374"/>
        <v>0</v>
      </c>
      <c r="AN128" s="85">
        <f t="shared" si="374"/>
        <v>0</v>
      </c>
      <c r="AO128" s="85">
        <f t="shared" si="374"/>
        <v>0</v>
      </c>
      <c r="AP128" s="85">
        <f t="shared" si="374"/>
        <v>0</v>
      </c>
      <c r="AQ128" s="86">
        <f t="shared" si="374"/>
        <v>0</v>
      </c>
      <c r="AR128" s="213"/>
      <c r="AS128" s="108"/>
      <c r="AT128" s="199"/>
      <c r="AU128" s="199"/>
      <c r="AV128" s="199"/>
      <c r="AW128" s="72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</row>
    <row r="129" spans="1:136" s="74" customFormat="1" ht="15.75" customHeight="1" x14ac:dyDescent="0.25">
      <c r="A129" s="238">
        <v>3</v>
      </c>
      <c r="B129" s="68"/>
      <c r="C129" s="90"/>
      <c r="D129" s="589" t="s">
        <v>16</v>
      </c>
      <c r="E129" s="589"/>
      <c r="F129" s="589"/>
      <c r="G129" s="590"/>
      <c r="H129" s="75">
        <f t="shared" ref="H129:H136" si="375">SUM(I129:S129)</f>
        <v>0</v>
      </c>
      <c r="I129" s="77">
        <f>I130+I134</f>
        <v>0</v>
      </c>
      <c r="J129" s="61">
        <f>J130+J134</f>
        <v>0</v>
      </c>
      <c r="K129" s="79">
        <f t="shared" ref="K129:S129" si="376">K130+K134</f>
        <v>0</v>
      </c>
      <c r="L129" s="328">
        <f t="shared" si="376"/>
        <v>0</v>
      </c>
      <c r="M129" s="95">
        <f t="shared" si="376"/>
        <v>0</v>
      </c>
      <c r="N129" s="78">
        <f t="shared" si="376"/>
        <v>0</v>
      </c>
      <c r="O129" s="78">
        <f t="shared" ref="O129" si="377">O130+O134</f>
        <v>0</v>
      </c>
      <c r="P129" s="78">
        <f t="shared" si="376"/>
        <v>0</v>
      </c>
      <c r="Q129" s="78">
        <f t="shared" si="376"/>
        <v>0</v>
      </c>
      <c r="R129" s="78">
        <f t="shared" si="376"/>
        <v>0</v>
      </c>
      <c r="S129" s="79">
        <f t="shared" si="376"/>
        <v>0</v>
      </c>
      <c r="T129" s="254">
        <f t="shared" ref="T129:T136" si="378">SUM(U129:AE129)</f>
        <v>0</v>
      </c>
      <c r="U129" s="77">
        <f>U130+U134</f>
        <v>0</v>
      </c>
      <c r="V129" s="61">
        <f>V130+V134</f>
        <v>0</v>
      </c>
      <c r="W129" s="79">
        <f t="shared" ref="W129:AE129" si="379">W130+W134</f>
        <v>0</v>
      </c>
      <c r="X129" s="328">
        <f t="shared" si="379"/>
        <v>0</v>
      </c>
      <c r="Y129" s="95">
        <f t="shared" si="379"/>
        <v>0</v>
      </c>
      <c r="Z129" s="78">
        <f t="shared" si="379"/>
        <v>0</v>
      </c>
      <c r="AA129" s="78">
        <f t="shared" ref="AA129" si="380">AA130+AA134</f>
        <v>0</v>
      </c>
      <c r="AB129" s="78">
        <f t="shared" si="379"/>
        <v>0</v>
      </c>
      <c r="AC129" s="78">
        <f t="shared" si="379"/>
        <v>0</v>
      </c>
      <c r="AD129" s="78">
        <f t="shared" si="379"/>
        <v>0</v>
      </c>
      <c r="AE129" s="79">
        <f t="shared" si="379"/>
        <v>0</v>
      </c>
      <c r="AF129" s="284">
        <f t="shared" ref="AF129:AF136" si="381">SUM(AG129:AQ129)</f>
        <v>0</v>
      </c>
      <c r="AG129" s="77">
        <f>AG130+AG134</f>
        <v>0</v>
      </c>
      <c r="AH129" s="61">
        <f>AH130+AH134</f>
        <v>0</v>
      </c>
      <c r="AI129" s="79">
        <f t="shared" ref="AI129:AQ129" si="382">AI130+AI134</f>
        <v>0</v>
      </c>
      <c r="AJ129" s="328">
        <f t="shared" si="382"/>
        <v>0</v>
      </c>
      <c r="AK129" s="95">
        <f t="shared" si="382"/>
        <v>0</v>
      </c>
      <c r="AL129" s="78">
        <f t="shared" si="382"/>
        <v>0</v>
      </c>
      <c r="AM129" s="78">
        <f t="shared" ref="AM129" si="383">AM130+AM134</f>
        <v>0</v>
      </c>
      <c r="AN129" s="78">
        <f t="shared" si="382"/>
        <v>0</v>
      </c>
      <c r="AO129" s="78">
        <f t="shared" si="382"/>
        <v>0</v>
      </c>
      <c r="AP129" s="78">
        <f t="shared" si="382"/>
        <v>0</v>
      </c>
      <c r="AQ129" s="79">
        <f t="shared" si="382"/>
        <v>0</v>
      </c>
      <c r="AR129" s="213"/>
      <c r="AS129" s="129"/>
      <c r="AT129" s="129"/>
      <c r="AU129" s="129"/>
      <c r="AV129" s="129"/>
      <c r="AW129" s="72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</row>
    <row r="130" spans="1:136" s="73" customFormat="1" ht="15.75" customHeight="1" x14ac:dyDescent="0.25">
      <c r="A130" s="591">
        <v>31</v>
      </c>
      <c r="B130" s="592"/>
      <c r="C130" s="90"/>
      <c r="D130" s="589" t="s">
        <v>0</v>
      </c>
      <c r="E130" s="589"/>
      <c r="F130" s="589"/>
      <c r="G130" s="590"/>
      <c r="H130" s="75">
        <f t="shared" si="375"/>
        <v>0</v>
      </c>
      <c r="I130" s="96">
        <f>SUM(I131:I133)</f>
        <v>0</v>
      </c>
      <c r="J130" s="61">
        <f>SUM(J131:J133)</f>
        <v>0</v>
      </c>
      <c r="K130" s="79">
        <f t="shared" ref="K130:S130" si="384">SUM(K131:K133)</f>
        <v>0</v>
      </c>
      <c r="L130" s="328">
        <f t="shared" si="384"/>
        <v>0</v>
      </c>
      <c r="M130" s="95">
        <f t="shared" si="384"/>
        <v>0</v>
      </c>
      <c r="N130" s="78">
        <f t="shared" si="384"/>
        <v>0</v>
      </c>
      <c r="O130" s="78">
        <f t="shared" ref="O130" si="385">SUM(O131:O133)</f>
        <v>0</v>
      </c>
      <c r="P130" s="78">
        <f t="shared" si="384"/>
        <v>0</v>
      </c>
      <c r="Q130" s="78">
        <f t="shared" si="384"/>
        <v>0</v>
      </c>
      <c r="R130" s="78">
        <f t="shared" si="384"/>
        <v>0</v>
      </c>
      <c r="S130" s="239">
        <f t="shared" si="384"/>
        <v>0</v>
      </c>
      <c r="T130" s="270">
        <f t="shared" si="378"/>
        <v>0</v>
      </c>
      <c r="U130" s="96">
        <f>SUM(U131:U133)</f>
        <v>0</v>
      </c>
      <c r="V130" s="78">
        <f>SUM(V131:V133)</f>
        <v>0</v>
      </c>
      <c r="W130" s="79">
        <f t="shared" ref="W130:AE130" si="386">SUM(W131:W133)</f>
        <v>0</v>
      </c>
      <c r="X130" s="328">
        <f t="shared" si="386"/>
        <v>0</v>
      </c>
      <c r="Y130" s="95">
        <f t="shared" si="386"/>
        <v>0</v>
      </c>
      <c r="Z130" s="78">
        <f t="shared" si="386"/>
        <v>0</v>
      </c>
      <c r="AA130" s="78">
        <f t="shared" ref="AA130" si="387">SUM(AA131:AA133)</f>
        <v>0</v>
      </c>
      <c r="AB130" s="78">
        <f t="shared" si="386"/>
        <v>0</v>
      </c>
      <c r="AC130" s="78">
        <f t="shared" si="386"/>
        <v>0</v>
      </c>
      <c r="AD130" s="78">
        <f t="shared" si="386"/>
        <v>0</v>
      </c>
      <c r="AE130" s="239">
        <f t="shared" si="386"/>
        <v>0</v>
      </c>
      <c r="AF130" s="284">
        <f t="shared" si="381"/>
        <v>0</v>
      </c>
      <c r="AG130" s="96">
        <f>SUM(AG131:AG133)</f>
        <v>0</v>
      </c>
      <c r="AH130" s="78">
        <f>SUM(AH131:AH133)</f>
        <v>0</v>
      </c>
      <c r="AI130" s="79">
        <f t="shared" ref="AI130:AQ130" si="388">SUM(AI131:AI133)</f>
        <v>0</v>
      </c>
      <c r="AJ130" s="328">
        <f t="shared" si="388"/>
        <v>0</v>
      </c>
      <c r="AK130" s="95">
        <f t="shared" si="388"/>
        <v>0</v>
      </c>
      <c r="AL130" s="78">
        <f t="shared" si="388"/>
        <v>0</v>
      </c>
      <c r="AM130" s="78">
        <f t="shared" ref="AM130" si="389">SUM(AM131:AM133)</f>
        <v>0</v>
      </c>
      <c r="AN130" s="78">
        <f t="shared" si="388"/>
        <v>0</v>
      </c>
      <c r="AO130" s="78">
        <f t="shared" si="388"/>
        <v>0</v>
      </c>
      <c r="AP130" s="78">
        <f t="shared" si="388"/>
        <v>0</v>
      </c>
      <c r="AQ130" s="239">
        <f t="shared" si="388"/>
        <v>0</v>
      </c>
      <c r="AR130" s="298"/>
      <c r="AS130" s="129"/>
      <c r="AT130" s="129"/>
      <c r="AU130" s="129"/>
      <c r="AV130" s="129"/>
      <c r="AW130" s="72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</row>
    <row r="131" spans="1:136" s="72" customFormat="1" ht="15.75" customHeight="1" x14ac:dyDescent="0.25">
      <c r="A131" s="240"/>
      <c r="B131" s="184"/>
      <c r="C131" s="184">
        <v>311</v>
      </c>
      <c r="D131" s="583" t="s">
        <v>1</v>
      </c>
      <c r="E131" s="583"/>
      <c r="F131" s="583"/>
      <c r="G131" s="583"/>
      <c r="H131" s="76">
        <f t="shared" si="375"/>
        <v>0</v>
      </c>
      <c r="I131" s="80"/>
      <c r="J131" s="94"/>
      <c r="K131" s="82"/>
      <c r="L131" s="329"/>
      <c r="M131" s="123"/>
      <c r="N131" s="81"/>
      <c r="O131" s="81"/>
      <c r="P131" s="81"/>
      <c r="Q131" s="81"/>
      <c r="R131" s="81"/>
      <c r="S131" s="82"/>
      <c r="T131" s="262">
        <f t="shared" si="378"/>
        <v>0</v>
      </c>
      <c r="U131" s="247"/>
      <c r="V131" s="252"/>
      <c r="W131" s="248"/>
      <c r="X131" s="331"/>
      <c r="Y131" s="249"/>
      <c r="Z131" s="250"/>
      <c r="AA131" s="250"/>
      <c r="AB131" s="250"/>
      <c r="AC131" s="250"/>
      <c r="AD131" s="250"/>
      <c r="AE131" s="248"/>
      <c r="AF131" s="285">
        <f t="shared" si="381"/>
        <v>0</v>
      </c>
      <c r="AG131" s="247"/>
      <c r="AH131" s="252"/>
      <c r="AI131" s="248"/>
      <c r="AJ131" s="331"/>
      <c r="AK131" s="249"/>
      <c r="AL131" s="250"/>
      <c r="AM131" s="250"/>
      <c r="AN131" s="250"/>
      <c r="AO131" s="250"/>
      <c r="AP131" s="250"/>
      <c r="AQ131" s="248"/>
      <c r="AR131" s="213"/>
      <c r="AS131" s="338"/>
      <c r="AT131" s="338"/>
      <c r="AU131" s="338"/>
      <c r="AV131" s="33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customHeight="1" x14ac:dyDescent="0.25">
      <c r="A132" s="240"/>
      <c r="B132" s="184"/>
      <c r="C132" s="184">
        <v>312</v>
      </c>
      <c r="D132" s="583" t="s">
        <v>2</v>
      </c>
      <c r="E132" s="583"/>
      <c r="F132" s="583"/>
      <c r="G132" s="584"/>
      <c r="H132" s="76">
        <f t="shared" si="375"/>
        <v>0</v>
      </c>
      <c r="I132" s="80"/>
      <c r="J132" s="94"/>
      <c r="K132" s="82"/>
      <c r="L132" s="329"/>
      <c r="M132" s="123"/>
      <c r="N132" s="81"/>
      <c r="O132" s="81"/>
      <c r="P132" s="81"/>
      <c r="Q132" s="81"/>
      <c r="R132" s="81"/>
      <c r="S132" s="82"/>
      <c r="T132" s="262">
        <f t="shared" si="378"/>
        <v>0</v>
      </c>
      <c r="U132" s="247"/>
      <c r="V132" s="252"/>
      <c r="W132" s="248"/>
      <c r="X132" s="331"/>
      <c r="Y132" s="249"/>
      <c r="Z132" s="250"/>
      <c r="AA132" s="250"/>
      <c r="AB132" s="250"/>
      <c r="AC132" s="250"/>
      <c r="AD132" s="250"/>
      <c r="AE132" s="248"/>
      <c r="AF132" s="285">
        <f t="shared" si="381"/>
        <v>0</v>
      </c>
      <c r="AG132" s="247"/>
      <c r="AH132" s="252"/>
      <c r="AI132" s="248"/>
      <c r="AJ132" s="331"/>
      <c r="AK132" s="249"/>
      <c r="AL132" s="250"/>
      <c r="AM132" s="250"/>
      <c r="AN132" s="250"/>
      <c r="AO132" s="250"/>
      <c r="AP132" s="250"/>
      <c r="AQ132" s="248"/>
      <c r="AR132" s="213"/>
      <c r="AS132" s="593"/>
      <c r="AT132" s="593"/>
      <c r="AU132" s="593"/>
      <c r="AV132" s="593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0"/>
      <c r="B133" s="184"/>
      <c r="C133" s="184">
        <v>313</v>
      </c>
      <c r="D133" s="583" t="s">
        <v>3</v>
      </c>
      <c r="E133" s="583"/>
      <c r="F133" s="583"/>
      <c r="G133" s="583"/>
      <c r="H133" s="76">
        <f t="shared" si="375"/>
        <v>0</v>
      </c>
      <c r="I133" s="80"/>
      <c r="J133" s="94"/>
      <c r="K133" s="82"/>
      <c r="L133" s="329"/>
      <c r="M133" s="123"/>
      <c r="N133" s="81"/>
      <c r="O133" s="81"/>
      <c r="P133" s="81"/>
      <c r="Q133" s="81"/>
      <c r="R133" s="81"/>
      <c r="S133" s="82"/>
      <c r="T133" s="262">
        <f t="shared" si="378"/>
        <v>0</v>
      </c>
      <c r="U133" s="247"/>
      <c r="V133" s="252"/>
      <c r="W133" s="248"/>
      <c r="X133" s="331"/>
      <c r="Y133" s="249"/>
      <c r="Z133" s="250"/>
      <c r="AA133" s="250"/>
      <c r="AB133" s="250"/>
      <c r="AC133" s="250"/>
      <c r="AD133" s="250"/>
      <c r="AE133" s="248"/>
      <c r="AF133" s="285">
        <f t="shared" si="381"/>
        <v>0</v>
      </c>
      <c r="AG133" s="247"/>
      <c r="AH133" s="252"/>
      <c r="AI133" s="248"/>
      <c r="AJ133" s="331"/>
      <c r="AK133" s="249"/>
      <c r="AL133" s="250"/>
      <c r="AM133" s="250"/>
      <c r="AN133" s="250"/>
      <c r="AO133" s="250"/>
      <c r="AP133" s="250"/>
      <c r="AQ133" s="248"/>
      <c r="AR133" s="213"/>
      <c r="AS133" s="129"/>
      <c r="AT133" s="201"/>
      <c r="AU133" s="201"/>
      <c r="AV133" s="201"/>
      <c r="AW133" s="113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91">
        <v>32</v>
      </c>
      <c r="B134" s="592"/>
      <c r="C134" s="90"/>
      <c r="D134" s="589" t="s">
        <v>4</v>
      </c>
      <c r="E134" s="589"/>
      <c r="F134" s="589"/>
      <c r="G134" s="590"/>
      <c r="H134" s="75">
        <f t="shared" si="375"/>
        <v>0</v>
      </c>
      <c r="I134" s="77">
        <f t="shared" ref="I134:S134" si="390">SUM(I135:I138)</f>
        <v>0</v>
      </c>
      <c r="J134" s="61">
        <f t="shared" ref="J134" si="391">SUM(J135:J138)</f>
        <v>0</v>
      </c>
      <c r="K134" s="79">
        <f t="shared" si="390"/>
        <v>0</v>
      </c>
      <c r="L134" s="328">
        <f t="shared" si="390"/>
        <v>0</v>
      </c>
      <c r="M134" s="95">
        <f t="shared" si="390"/>
        <v>0</v>
      </c>
      <c r="N134" s="78">
        <f t="shared" si="390"/>
        <v>0</v>
      </c>
      <c r="O134" s="78">
        <f t="shared" ref="O134" si="392">SUM(O135:O138)</f>
        <v>0</v>
      </c>
      <c r="P134" s="78">
        <f t="shared" si="390"/>
        <v>0</v>
      </c>
      <c r="Q134" s="78">
        <f t="shared" si="390"/>
        <v>0</v>
      </c>
      <c r="R134" s="78">
        <f t="shared" si="390"/>
        <v>0</v>
      </c>
      <c r="S134" s="79">
        <f t="shared" si="390"/>
        <v>0</v>
      </c>
      <c r="T134" s="254">
        <f t="shared" si="378"/>
        <v>0</v>
      </c>
      <c r="U134" s="77">
        <f t="shared" ref="U134:AE134" si="393">SUM(U135:U138)</f>
        <v>0</v>
      </c>
      <c r="V134" s="61">
        <f t="shared" ref="V134" si="394">SUM(V135:V138)</f>
        <v>0</v>
      </c>
      <c r="W134" s="79">
        <f t="shared" si="393"/>
        <v>0</v>
      </c>
      <c r="X134" s="328">
        <f t="shared" si="393"/>
        <v>0</v>
      </c>
      <c r="Y134" s="95">
        <f t="shared" si="393"/>
        <v>0</v>
      </c>
      <c r="Z134" s="78">
        <f t="shared" si="393"/>
        <v>0</v>
      </c>
      <c r="AA134" s="78">
        <f t="shared" ref="AA134" si="395">SUM(AA135:AA138)</f>
        <v>0</v>
      </c>
      <c r="AB134" s="78">
        <f t="shared" si="393"/>
        <v>0</v>
      </c>
      <c r="AC134" s="78">
        <f t="shared" si="393"/>
        <v>0</v>
      </c>
      <c r="AD134" s="78">
        <f t="shared" si="393"/>
        <v>0</v>
      </c>
      <c r="AE134" s="79">
        <f t="shared" si="393"/>
        <v>0</v>
      </c>
      <c r="AF134" s="284">
        <f t="shared" si="381"/>
        <v>0</v>
      </c>
      <c r="AG134" s="77">
        <f t="shared" ref="AG134:AQ134" si="396">SUM(AG135:AG138)</f>
        <v>0</v>
      </c>
      <c r="AH134" s="61">
        <f t="shared" ref="AH134" si="397">SUM(AH135:AH138)</f>
        <v>0</v>
      </c>
      <c r="AI134" s="79">
        <f t="shared" si="396"/>
        <v>0</v>
      </c>
      <c r="AJ134" s="328">
        <f t="shared" si="396"/>
        <v>0</v>
      </c>
      <c r="AK134" s="95">
        <f t="shared" si="396"/>
        <v>0</v>
      </c>
      <c r="AL134" s="78">
        <f t="shared" si="396"/>
        <v>0</v>
      </c>
      <c r="AM134" s="78">
        <f t="shared" ref="AM134" si="398">SUM(AM135:AM138)</f>
        <v>0</v>
      </c>
      <c r="AN134" s="78">
        <f t="shared" si="396"/>
        <v>0</v>
      </c>
      <c r="AO134" s="78">
        <f t="shared" si="396"/>
        <v>0</v>
      </c>
      <c r="AP134" s="78">
        <f t="shared" si="396"/>
        <v>0</v>
      </c>
      <c r="AQ134" s="79">
        <f t="shared" si="396"/>
        <v>0</v>
      </c>
      <c r="AR134" s="213"/>
      <c r="AS134" s="108"/>
      <c r="AT134" s="199"/>
      <c r="AU134" s="199"/>
      <c r="AV134" s="199"/>
      <c r="AW134" s="74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</row>
    <row r="135" spans="1:136" s="72" customFormat="1" ht="15.75" customHeight="1" x14ac:dyDescent="0.25">
      <c r="A135" s="240"/>
      <c r="B135" s="184"/>
      <c r="C135" s="184">
        <v>321</v>
      </c>
      <c r="D135" s="583" t="s">
        <v>5</v>
      </c>
      <c r="E135" s="583"/>
      <c r="F135" s="583"/>
      <c r="G135" s="583"/>
      <c r="H135" s="76">
        <f t="shared" si="375"/>
        <v>0</v>
      </c>
      <c r="I135" s="80"/>
      <c r="J135" s="94"/>
      <c r="K135" s="82"/>
      <c r="L135" s="329"/>
      <c r="M135" s="123"/>
      <c r="N135" s="81"/>
      <c r="O135" s="81"/>
      <c r="P135" s="81"/>
      <c r="Q135" s="81"/>
      <c r="R135" s="81"/>
      <c r="S135" s="82"/>
      <c r="T135" s="262">
        <f t="shared" si="378"/>
        <v>0</v>
      </c>
      <c r="U135" s="247"/>
      <c r="V135" s="252"/>
      <c r="W135" s="248"/>
      <c r="X135" s="331"/>
      <c r="Y135" s="249"/>
      <c r="Z135" s="250"/>
      <c r="AA135" s="250"/>
      <c r="AB135" s="250"/>
      <c r="AC135" s="250"/>
      <c r="AD135" s="250"/>
      <c r="AE135" s="248"/>
      <c r="AF135" s="285">
        <f t="shared" si="381"/>
        <v>0</v>
      </c>
      <c r="AG135" s="247"/>
      <c r="AH135" s="252"/>
      <c r="AI135" s="248"/>
      <c r="AJ135" s="331"/>
      <c r="AK135" s="249"/>
      <c r="AL135" s="250"/>
      <c r="AM135" s="250"/>
      <c r="AN135" s="250"/>
      <c r="AO135" s="250"/>
      <c r="AP135" s="250"/>
      <c r="AQ135" s="248"/>
      <c r="AR135" s="213"/>
      <c r="AS135" s="108"/>
      <c r="AT135" s="199"/>
      <c r="AU135" s="199"/>
      <c r="AV135" s="199"/>
      <c r="AW135" s="74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0"/>
      <c r="B136" s="184"/>
      <c r="C136" s="184">
        <v>322</v>
      </c>
      <c r="D136" s="583" t="s">
        <v>6</v>
      </c>
      <c r="E136" s="583"/>
      <c r="F136" s="583"/>
      <c r="G136" s="583"/>
      <c r="H136" s="76">
        <f t="shared" si="375"/>
        <v>0</v>
      </c>
      <c r="I136" s="80"/>
      <c r="J136" s="94"/>
      <c r="K136" s="82"/>
      <c r="L136" s="329"/>
      <c r="M136" s="123"/>
      <c r="N136" s="81"/>
      <c r="O136" s="81"/>
      <c r="P136" s="81"/>
      <c r="Q136" s="81"/>
      <c r="R136" s="81"/>
      <c r="S136" s="82"/>
      <c r="T136" s="262">
        <f t="shared" si="378"/>
        <v>0</v>
      </c>
      <c r="U136" s="247"/>
      <c r="V136" s="252"/>
      <c r="W136" s="248"/>
      <c r="X136" s="331"/>
      <c r="Y136" s="249"/>
      <c r="Z136" s="250"/>
      <c r="AA136" s="250"/>
      <c r="AB136" s="250"/>
      <c r="AC136" s="250"/>
      <c r="AD136" s="250"/>
      <c r="AE136" s="248"/>
      <c r="AF136" s="285">
        <f t="shared" si="381"/>
        <v>0</v>
      </c>
      <c r="AG136" s="247"/>
      <c r="AH136" s="252"/>
      <c r="AI136" s="248"/>
      <c r="AJ136" s="331"/>
      <c r="AK136" s="249"/>
      <c r="AL136" s="250"/>
      <c r="AM136" s="250"/>
      <c r="AN136" s="250"/>
      <c r="AO136" s="250"/>
      <c r="AP136" s="250"/>
      <c r="AQ136" s="248"/>
      <c r="AR136" s="213"/>
      <c r="AS136" s="108"/>
      <c r="AT136" s="199"/>
      <c r="AU136" s="199"/>
      <c r="AV136" s="199"/>
      <c r="AW136" s="73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 x14ac:dyDescent="0.25">
      <c r="A137" s="240"/>
      <c r="B137" s="184"/>
      <c r="C137" s="184">
        <v>323</v>
      </c>
      <c r="D137" s="583" t="s">
        <v>7</v>
      </c>
      <c r="E137" s="583"/>
      <c r="F137" s="583"/>
      <c r="G137" s="583"/>
      <c r="H137" s="76">
        <f>SUM(I137:S137)</f>
        <v>0</v>
      </c>
      <c r="I137" s="80"/>
      <c r="J137" s="94"/>
      <c r="K137" s="82"/>
      <c r="L137" s="329"/>
      <c r="M137" s="123"/>
      <c r="N137" s="81"/>
      <c r="O137" s="81"/>
      <c r="P137" s="81"/>
      <c r="Q137" s="81"/>
      <c r="R137" s="81"/>
      <c r="S137" s="82"/>
      <c r="T137" s="262">
        <f>SUM(U137:AE137)</f>
        <v>0</v>
      </c>
      <c r="U137" s="247"/>
      <c r="V137" s="252"/>
      <c r="W137" s="248"/>
      <c r="X137" s="331"/>
      <c r="Y137" s="249"/>
      <c r="Z137" s="250"/>
      <c r="AA137" s="250"/>
      <c r="AB137" s="250"/>
      <c r="AC137" s="250"/>
      <c r="AD137" s="250"/>
      <c r="AE137" s="248"/>
      <c r="AF137" s="285">
        <f>SUM(AG137:AQ137)</f>
        <v>0</v>
      </c>
      <c r="AG137" s="247"/>
      <c r="AH137" s="252"/>
      <c r="AI137" s="248"/>
      <c r="AJ137" s="331"/>
      <c r="AK137" s="249"/>
      <c r="AL137" s="250"/>
      <c r="AM137" s="250"/>
      <c r="AN137" s="250"/>
      <c r="AO137" s="250"/>
      <c r="AP137" s="250"/>
      <c r="AQ137" s="248"/>
      <c r="AR137" s="213"/>
      <c r="AS137" s="129"/>
      <c r="AT137" s="129"/>
      <c r="AU137" s="129"/>
      <c r="AV137" s="129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40"/>
      <c r="B138" s="184"/>
      <c r="C138" s="184">
        <v>329</v>
      </c>
      <c r="D138" s="583" t="s">
        <v>8</v>
      </c>
      <c r="E138" s="583"/>
      <c r="F138" s="583"/>
      <c r="G138" s="584"/>
      <c r="H138" s="76">
        <f t="shared" ref="H138" si="399">SUM(I138:S138)</f>
        <v>0</v>
      </c>
      <c r="I138" s="80"/>
      <c r="J138" s="94"/>
      <c r="K138" s="82"/>
      <c r="L138" s="329"/>
      <c r="M138" s="123"/>
      <c r="N138" s="81"/>
      <c r="O138" s="81"/>
      <c r="P138" s="81"/>
      <c r="Q138" s="81"/>
      <c r="R138" s="81"/>
      <c r="S138" s="82"/>
      <c r="T138" s="262">
        <f t="shared" ref="T138" si="400">SUM(U138:AE138)</f>
        <v>0</v>
      </c>
      <c r="U138" s="247"/>
      <c r="V138" s="252"/>
      <c r="W138" s="248"/>
      <c r="X138" s="331"/>
      <c r="Y138" s="249"/>
      <c r="Z138" s="250"/>
      <c r="AA138" s="250"/>
      <c r="AB138" s="250"/>
      <c r="AC138" s="250"/>
      <c r="AD138" s="250"/>
      <c r="AE138" s="248"/>
      <c r="AF138" s="285">
        <f t="shared" ref="AF138" si="401">SUM(AG138:AQ138)</f>
        <v>0</v>
      </c>
      <c r="AG138" s="247"/>
      <c r="AH138" s="252"/>
      <c r="AI138" s="248"/>
      <c r="AJ138" s="331"/>
      <c r="AK138" s="249"/>
      <c r="AL138" s="250"/>
      <c r="AM138" s="250"/>
      <c r="AN138" s="250"/>
      <c r="AO138" s="250"/>
      <c r="AP138" s="250"/>
      <c r="AQ138" s="248"/>
      <c r="AR138" s="213"/>
      <c r="AS138" s="108"/>
      <c r="AT138" s="199"/>
      <c r="AU138" s="199"/>
      <c r="AV138" s="199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62" customFormat="1" ht="10.5" customHeight="1" x14ac:dyDescent="0.25">
      <c r="A139" s="242"/>
      <c r="B139" s="87"/>
      <c r="C139" s="87"/>
      <c r="D139" s="88"/>
      <c r="E139" s="88"/>
      <c r="F139" s="88"/>
      <c r="G139" s="88"/>
      <c r="H139" s="91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131"/>
      <c r="T139" s="11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131"/>
      <c r="AF139" s="11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131"/>
      <c r="AR139" s="213"/>
      <c r="AS139" s="108"/>
      <c r="AT139" s="199"/>
      <c r="AU139" s="199"/>
      <c r="AV139" s="199"/>
      <c r="AW139" s="72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</row>
    <row r="140" spans="1:136" s="74" customFormat="1" ht="25.9" customHeight="1" x14ac:dyDescent="0.25">
      <c r="A140" s="600" t="s">
        <v>303</v>
      </c>
      <c r="B140" s="601"/>
      <c r="C140" s="601"/>
      <c r="D140" s="594" t="s">
        <v>131</v>
      </c>
      <c r="E140" s="594"/>
      <c r="F140" s="594"/>
      <c r="G140" s="595"/>
      <c r="H140" s="83">
        <f>SUM(I140:S140)</f>
        <v>420000</v>
      </c>
      <c r="I140" s="84">
        <f>I141+I147</f>
        <v>420000</v>
      </c>
      <c r="J140" s="311">
        <f>J141+J147</f>
        <v>0</v>
      </c>
      <c r="K140" s="86">
        <f t="shared" ref="K140:S140" si="402">K141+K147</f>
        <v>0</v>
      </c>
      <c r="L140" s="327">
        <f t="shared" si="402"/>
        <v>0</v>
      </c>
      <c r="M140" s="125">
        <f t="shared" si="402"/>
        <v>0</v>
      </c>
      <c r="N140" s="85">
        <f t="shared" si="402"/>
        <v>0</v>
      </c>
      <c r="O140" s="85">
        <f t="shared" ref="O140" si="403">O141+O147</f>
        <v>0</v>
      </c>
      <c r="P140" s="85">
        <f t="shared" si="402"/>
        <v>0</v>
      </c>
      <c r="Q140" s="85">
        <f t="shared" si="402"/>
        <v>0</v>
      </c>
      <c r="R140" s="85">
        <f t="shared" si="402"/>
        <v>0</v>
      </c>
      <c r="S140" s="86">
        <f t="shared" si="402"/>
        <v>0</v>
      </c>
      <c r="T140" s="267">
        <f>SUM(U140:AE140)</f>
        <v>420000</v>
      </c>
      <c r="U140" s="84">
        <f>U141+U147</f>
        <v>420000</v>
      </c>
      <c r="V140" s="311">
        <f>V141+V147</f>
        <v>0</v>
      </c>
      <c r="W140" s="86">
        <f t="shared" ref="W140:AE140" si="404">W141+W147</f>
        <v>0</v>
      </c>
      <c r="X140" s="327">
        <f t="shared" si="404"/>
        <v>0</v>
      </c>
      <c r="Y140" s="125">
        <f t="shared" si="404"/>
        <v>0</v>
      </c>
      <c r="Z140" s="85">
        <f t="shared" si="404"/>
        <v>0</v>
      </c>
      <c r="AA140" s="85">
        <f t="shared" ref="AA140" si="405">AA141+AA147</f>
        <v>0</v>
      </c>
      <c r="AB140" s="85">
        <f t="shared" si="404"/>
        <v>0</v>
      </c>
      <c r="AC140" s="85">
        <f t="shared" si="404"/>
        <v>0</v>
      </c>
      <c r="AD140" s="85">
        <f t="shared" si="404"/>
        <v>0</v>
      </c>
      <c r="AE140" s="86">
        <f t="shared" si="404"/>
        <v>0</v>
      </c>
      <c r="AF140" s="283">
        <f>SUM(AG140:AQ140)</f>
        <v>420000</v>
      </c>
      <c r="AG140" s="84">
        <f>AG141+AG147</f>
        <v>420000</v>
      </c>
      <c r="AH140" s="311">
        <f>AH141+AH147</f>
        <v>0</v>
      </c>
      <c r="AI140" s="86">
        <f t="shared" ref="AI140:AQ140" si="406">AI141+AI147</f>
        <v>0</v>
      </c>
      <c r="AJ140" s="327">
        <f t="shared" si="406"/>
        <v>0</v>
      </c>
      <c r="AK140" s="125">
        <f t="shared" si="406"/>
        <v>0</v>
      </c>
      <c r="AL140" s="85">
        <f t="shared" si="406"/>
        <v>0</v>
      </c>
      <c r="AM140" s="85">
        <f t="shared" ref="AM140" si="407">AM141+AM147</f>
        <v>0</v>
      </c>
      <c r="AN140" s="85">
        <f t="shared" si="406"/>
        <v>0</v>
      </c>
      <c r="AO140" s="85">
        <f t="shared" si="406"/>
        <v>0</v>
      </c>
      <c r="AP140" s="85">
        <f t="shared" si="406"/>
        <v>0</v>
      </c>
      <c r="AQ140" s="86">
        <f t="shared" si="406"/>
        <v>0</v>
      </c>
      <c r="AR140" s="213"/>
      <c r="AS140" s="108"/>
      <c r="AT140" s="199"/>
      <c r="AU140" s="199"/>
      <c r="AV140" s="199"/>
      <c r="AW140" s="200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</row>
    <row r="141" spans="1:136" s="74" customFormat="1" ht="15.75" customHeight="1" x14ac:dyDescent="0.25">
      <c r="A141" s="238">
        <v>3</v>
      </c>
      <c r="B141" s="68"/>
      <c r="C141" s="90"/>
      <c r="D141" s="589" t="s">
        <v>16</v>
      </c>
      <c r="E141" s="589"/>
      <c r="F141" s="589"/>
      <c r="G141" s="590"/>
      <c r="H141" s="75">
        <f t="shared" ref="H141:H144" si="408">SUM(I141:S141)</f>
        <v>323000</v>
      </c>
      <c r="I141" s="77">
        <f>I142</f>
        <v>323000</v>
      </c>
      <c r="J141" s="61">
        <f>J142</f>
        <v>0</v>
      </c>
      <c r="K141" s="79">
        <f t="shared" ref="K141:AQ141" si="409">K142</f>
        <v>0</v>
      </c>
      <c r="L141" s="328">
        <f t="shared" si="409"/>
        <v>0</v>
      </c>
      <c r="M141" s="95">
        <f t="shared" si="409"/>
        <v>0</v>
      </c>
      <c r="N141" s="78">
        <f t="shared" si="409"/>
        <v>0</v>
      </c>
      <c r="O141" s="78">
        <f t="shared" si="409"/>
        <v>0</v>
      </c>
      <c r="P141" s="78">
        <f t="shared" si="409"/>
        <v>0</v>
      </c>
      <c r="Q141" s="78">
        <f t="shared" si="409"/>
        <v>0</v>
      </c>
      <c r="R141" s="78">
        <f t="shared" si="409"/>
        <v>0</v>
      </c>
      <c r="S141" s="79">
        <f t="shared" si="409"/>
        <v>0</v>
      </c>
      <c r="T141" s="254">
        <f t="shared" ref="T141:T144" si="410">SUM(U141:AE141)</f>
        <v>323000</v>
      </c>
      <c r="U141" s="77">
        <f>U142</f>
        <v>323000</v>
      </c>
      <c r="V141" s="61">
        <f>V142</f>
        <v>0</v>
      </c>
      <c r="W141" s="79">
        <f t="shared" si="409"/>
        <v>0</v>
      </c>
      <c r="X141" s="328">
        <f t="shared" si="409"/>
        <v>0</v>
      </c>
      <c r="Y141" s="95">
        <f t="shared" si="409"/>
        <v>0</v>
      </c>
      <c r="Z141" s="78">
        <f t="shared" si="409"/>
        <v>0</v>
      </c>
      <c r="AA141" s="78">
        <f t="shared" si="409"/>
        <v>0</v>
      </c>
      <c r="AB141" s="78">
        <f t="shared" si="409"/>
        <v>0</v>
      </c>
      <c r="AC141" s="78">
        <f t="shared" si="409"/>
        <v>0</v>
      </c>
      <c r="AD141" s="78">
        <f t="shared" si="409"/>
        <v>0</v>
      </c>
      <c r="AE141" s="79">
        <f t="shared" si="409"/>
        <v>0</v>
      </c>
      <c r="AF141" s="284">
        <f t="shared" ref="AF141:AF144" si="411">SUM(AG141:AQ141)</f>
        <v>323000</v>
      </c>
      <c r="AG141" s="77">
        <f>AG142</f>
        <v>323000</v>
      </c>
      <c r="AH141" s="61">
        <f>AH142</f>
        <v>0</v>
      </c>
      <c r="AI141" s="79">
        <f t="shared" si="409"/>
        <v>0</v>
      </c>
      <c r="AJ141" s="328">
        <f t="shared" si="409"/>
        <v>0</v>
      </c>
      <c r="AK141" s="95">
        <f t="shared" si="409"/>
        <v>0</v>
      </c>
      <c r="AL141" s="78">
        <f t="shared" si="409"/>
        <v>0</v>
      </c>
      <c r="AM141" s="78">
        <f t="shared" si="409"/>
        <v>0</v>
      </c>
      <c r="AN141" s="78">
        <f t="shared" si="409"/>
        <v>0</v>
      </c>
      <c r="AO141" s="78">
        <f t="shared" si="409"/>
        <v>0</v>
      </c>
      <c r="AP141" s="78">
        <f t="shared" si="409"/>
        <v>0</v>
      </c>
      <c r="AQ141" s="79">
        <f t="shared" si="409"/>
        <v>0</v>
      </c>
      <c r="AR141" s="213"/>
      <c r="AS141" s="108"/>
      <c r="AT141" s="199"/>
      <c r="AU141" s="199"/>
      <c r="AV141" s="199"/>
      <c r="AW141" s="10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</row>
    <row r="142" spans="1:136" s="73" customFormat="1" ht="15.75" customHeight="1" x14ac:dyDescent="0.25">
      <c r="A142" s="591">
        <v>32</v>
      </c>
      <c r="B142" s="592"/>
      <c r="C142" s="90"/>
      <c r="D142" s="589" t="s">
        <v>4</v>
      </c>
      <c r="E142" s="589"/>
      <c r="F142" s="589"/>
      <c r="G142" s="590"/>
      <c r="H142" s="75">
        <f t="shared" si="408"/>
        <v>323000</v>
      </c>
      <c r="I142" s="77">
        <f>SUM(I143:I146)</f>
        <v>323000</v>
      </c>
      <c r="J142" s="61">
        <f>SUM(J143:J146)</f>
        <v>0</v>
      </c>
      <c r="K142" s="79">
        <f t="shared" ref="K142:S142" si="412">SUM(K143:K146)</f>
        <v>0</v>
      </c>
      <c r="L142" s="328">
        <f t="shared" si="412"/>
        <v>0</v>
      </c>
      <c r="M142" s="95">
        <f t="shared" si="412"/>
        <v>0</v>
      </c>
      <c r="N142" s="78">
        <f t="shared" si="412"/>
        <v>0</v>
      </c>
      <c r="O142" s="78">
        <f t="shared" ref="O142" si="413">SUM(O143:O146)</f>
        <v>0</v>
      </c>
      <c r="P142" s="78">
        <f t="shared" si="412"/>
        <v>0</v>
      </c>
      <c r="Q142" s="78">
        <f t="shared" si="412"/>
        <v>0</v>
      </c>
      <c r="R142" s="78">
        <f t="shared" si="412"/>
        <v>0</v>
      </c>
      <c r="S142" s="79">
        <f t="shared" si="412"/>
        <v>0</v>
      </c>
      <c r="T142" s="254">
        <f t="shared" si="410"/>
        <v>323000</v>
      </c>
      <c r="U142" s="77">
        <f>SUM(U143:U146)</f>
        <v>323000</v>
      </c>
      <c r="V142" s="61">
        <f>SUM(V143:V146)</f>
        <v>0</v>
      </c>
      <c r="W142" s="79">
        <f t="shared" ref="W142:AE142" si="414">SUM(W143:W146)</f>
        <v>0</v>
      </c>
      <c r="X142" s="328">
        <f t="shared" si="414"/>
        <v>0</v>
      </c>
      <c r="Y142" s="95">
        <f t="shared" si="414"/>
        <v>0</v>
      </c>
      <c r="Z142" s="78">
        <f t="shared" si="414"/>
        <v>0</v>
      </c>
      <c r="AA142" s="78">
        <f t="shared" ref="AA142" si="415">SUM(AA143:AA146)</f>
        <v>0</v>
      </c>
      <c r="AB142" s="78">
        <f t="shared" si="414"/>
        <v>0</v>
      </c>
      <c r="AC142" s="78">
        <f t="shared" si="414"/>
        <v>0</v>
      </c>
      <c r="AD142" s="78">
        <f t="shared" si="414"/>
        <v>0</v>
      </c>
      <c r="AE142" s="79">
        <f t="shared" si="414"/>
        <v>0</v>
      </c>
      <c r="AF142" s="284">
        <f t="shared" si="411"/>
        <v>323000</v>
      </c>
      <c r="AG142" s="77">
        <f>SUM(AG143:AG146)</f>
        <v>323000</v>
      </c>
      <c r="AH142" s="61">
        <f>SUM(AH143:AH146)</f>
        <v>0</v>
      </c>
      <c r="AI142" s="79">
        <f t="shared" ref="AI142:AQ142" si="416">SUM(AI143:AI146)</f>
        <v>0</v>
      </c>
      <c r="AJ142" s="328">
        <f t="shared" si="416"/>
        <v>0</v>
      </c>
      <c r="AK142" s="95">
        <f t="shared" si="416"/>
        <v>0</v>
      </c>
      <c r="AL142" s="78">
        <f t="shared" si="416"/>
        <v>0</v>
      </c>
      <c r="AM142" s="78">
        <f t="shared" ref="AM142" si="417">SUM(AM143:AM146)</f>
        <v>0</v>
      </c>
      <c r="AN142" s="78">
        <f t="shared" si="416"/>
        <v>0</v>
      </c>
      <c r="AO142" s="78">
        <f t="shared" si="416"/>
        <v>0</v>
      </c>
      <c r="AP142" s="78">
        <f t="shared" si="416"/>
        <v>0</v>
      </c>
      <c r="AQ142" s="79">
        <f t="shared" si="416"/>
        <v>0</v>
      </c>
      <c r="AR142" s="213"/>
      <c r="AS142" s="129"/>
      <c r="AT142" s="129"/>
      <c r="AU142" s="129"/>
      <c r="AV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</row>
    <row r="143" spans="1:136" s="72" customFormat="1" ht="15.75" customHeight="1" x14ac:dyDescent="0.25">
      <c r="A143" s="240"/>
      <c r="B143" s="184"/>
      <c r="C143" s="184">
        <v>321</v>
      </c>
      <c r="D143" s="583" t="s">
        <v>5</v>
      </c>
      <c r="E143" s="583"/>
      <c r="F143" s="583"/>
      <c r="G143" s="583"/>
      <c r="H143" s="76">
        <f t="shared" si="408"/>
        <v>40000</v>
      </c>
      <c r="I143" s="80">
        <v>40000</v>
      </c>
      <c r="J143" s="94"/>
      <c r="K143" s="82"/>
      <c r="L143" s="329"/>
      <c r="M143" s="123"/>
      <c r="N143" s="81"/>
      <c r="O143" s="81"/>
      <c r="P143" s="81"/>
      <c r="Q143" s="81"/>
      <c r="R143" s="81"/>
      <c r="S143" s="82"/>
      <c r="T143" s="262">
        <f t="shared" si="410"/>
        <v>40000</v>
      </c>
      <c r="U143" s="247">
        <v>40000</v>
      </c>
      <c r="V143" s="252"/>
      <c r="W143" s="248"/>
      <c r="X143" s="331"/>
      <c r="Y143" s="249"/>
      <c r="Z143" s="250"/>
      <c r="AA143" s="250"/>
      <c r="AB143" s="250"/>
      <c r="AC143" s="250"/>
      <c r="AD143" s="250"/>
      <c r="AE143" s="248"/>
      <c r="AF143" s="285">
        <f t="shared" si="411"/>
        <v>40000</v>
      </c>
      <c r="AG143" s="247">
        <v>40000</v>
      </c>
      <c r="AH143" s="252"/>
      <c r="AI143" s="248"/>
      <c r="AJ143" s="331"/>
      <c r="AK143" s="249"/>
      <c r="AL143" s="250"/>
      <c r="AM143" s="250"/>
      <c r="AN143" s="250"/>
      <c r="AO143" s="250"/>
      <c r="AP143" s="250"/>
      <c r="AQ143" s="248"/>
      <c r="AR143" s="298"/>
      <c r="AS143" s="129"/>
      <c r="AT143" s="129"/>
      <c r="AU143" s="129"/>
      <c r="AV143" s="129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72" customFormat="1" ht="15.75" customHeight="1" x14ac:dyDescent="0.25">
      <c r="A144" s="240"/>
      <c r="B144" s="184"/>
      <c r="C144" s="184">
        <v>322</v>
      </c>
      <c r="D144" s="583" t="s">
        <v>6</v>
      </c>
      <c r="E144" s="583"/>
      <c r="F144" s="583"/>
      <c r="G144" s="583"/>
      <c r="H144" s="76">
        <f t="shared" si="408"/>
        <v>60840</v>
      </c>
      <c r="I144" s="80">
        <v>60840</v>
      </c>
      <c r="J144" s="94"/>
      <c r="K144" s="82"/>
      <c r="L144" s="329"/>
      <c r="M144" s="123"/>
      <c r="N144" s="81"/>
      <c r="O144" s="81"/>
      <c r="P144" s="81"/>
      <c r="Q144" s="81"/>
      <c r="R144" s="81"/>
      <c r="S144" s="82"/>
      <c r="T144" s="262">
        <f t="shared" si="410"/>
        <v>60840</v>
      </c>
      <c r="U144" s="247">
        <v>60840</v>
      </c>
      <c r="V144" s="252"/>
      <c r="W144" s="248"/>
      <c r="X144" s="331"/>
      <c r="Y144" s="249"/>
      <c r="Z144" s="250"/>
      <c r="AA144" s="250"/>
      <c r="AB144" s="250"/>
      <c r="AC144" s="250"/>
      <c r="AD144" s="250"/>
      <c r="AE144" s="248"/>
      <c r="AF144" s="285">
        <f t="shared" si="411"/>
        <v>60840</v>
      </c>
      <c r="AG144" s="247">
        <v>60840</v>
      </c>
      <c r="AH144" s="252"/>
      <c r="AI144" s="248"/>
      <c r="AJ144" s="331"/>
      <c r="AK144" s="249"/>
      <c r="AL144" s="250"/>
      <c r="AM144" s="250"/>
      <c r="AN144" s="250"/>
      <c r="AO144" s="250"/>
      <c r="AP144" s="250"/>
      <c r="AQ144" s="248"/>
      <c r="AR144" s="213"/>
      <c r="AS144" s="338"/>
      <c r="AT144" s="338"/>
      <c r="AU144" s="338"/>
      <c r="AV144" s="338"/>
      <c r="AW144" s="46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40"/>
      <c r="B145" s="184"/>
      <c r="C145" s="184">
        <v>323</v>
      </c>
      <c r="D145" s="583" t="s">
        <v>7</v>
      </c>
      <c r="E145" s="583"/>
      <c r="F145" s="583"/>
      <c r="G145" s="583"/>
      <c r="H145" s="76">
        <f>SUM(I145:S145)</f>
        <v>222160</v>
      </c>
      <c r="I145" s="80">
        <v>222160</v>
      </c>
      <c r="J145" s="94"/>
      <c r="K145" s="82"/>
      <c r="L145" s="329"/>
      <c r="M145" s="123"/>
      <c r="N145" s="81"/>
      <c r="O145" s="81"/>
      <c r="P145" s="81"/>
      <c r="Q145" s="81"/>
      <c r="R145" s="81"/>
      <c r="S145" s="82"/>
      <c r="T145" s="262">
        <f>SUM(U145:AE145)</f>
        <v>222160</v>
      </c>
      <c r="U145" s="247">
        <v>222160</v>
      </c>
      <c r="V145" s="252"/>
      <c r="W145" s="248"/>
      <c r="X145" s="331"/>
      <c r="Y145" s="249"/>
      <c r="Z145" s="250"/>
      <c r="AA145" s="250"/>
      <c r="AB145" s="250"/>
      <c r="AC145" s="250"/>
      <c r="AD145" s="250"/>
      <c r="AE145" s="248"/>
      <c r="AF145" s="285">
        <f>SUM(AG145:AQ145)</f>
        <v>222160</v>
      </c>
      <c r="AG145" s="247">
        <v>222160</v>
      </c>
      <c r="AH145" s="252"/>
      <c r="AI145" s="248"/>
      <c r="AJ145" s="331"/>
      <c r="AK145" s="249"/>
      <c r="AL145" s="250"/>
      <c r="AM145" s="250"/>
      <c r="AN145" s="250"/>
      <c r="AO145" s="250"/>
      <c r="AP145" s="250"/>
      <c r="AQ145" s="248"/>
      <c r="AR145" s="213"/>
      <c r="AS145" s="200"/>
      <c r="AT145" s="200"/>
      <c r="AU145" s="200"/>
      <c r="AV145" s="200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0"/>
      <c r="B146" s="184"/>
      <c r="C146" s="184">
        <v>329</v>
      </c>
      <c r="D146" s="583" t="s">
        <v>8</v>
      </c>
      <c r="E146" s="583"/>
      <c r="F146" s="583"/>
      <c r="G146" s="584"/>
      <c r="H146" s="76">
        <f t="shared" ref="H146:H147" si="418">SUM(I146:S146)</f>
        <v>0</v>
      </c>
      <c r="I146" s="80"/>
      <c r="J146" s="94"/>
      <c r="K146" s="82"/>
      <c r="L146" s="329"/>
      <c r="M146" s="123"/>
      <c r="N146" s="81"/>
      <c r="O146" s="81"/>
      <c r="P146" s="81"/>
      <c r="Q146" s="81"/>
      <c r="R146" s="81"/>
      <c r="S146" s="82"/>
      <c r="T146" s="262">
        <f t="shared" ref="T146:T147" si="419">SUM(U146:AE146)</f>
        <v>0</v>
      </c>
      <c r="U146" s="247"/>
      <c r="V146" s="252"/>
      <c r="W146" s="248"/>
      <c r="X146" s="331"/>
      <c r="Y146" s="249"/>
      <c r="Z146" s="250"/>
      <c r="AA146" s="250"/>
      <c r="AB146" s="250"/>
      <c r="AC146" s="250"/>
      <c r="AD146" s="250"/>
      <c r="AE146" s="248"/>
      <c r="AF146" s="285">
        <f t="shared" ref="AF146:AF147" si="420">SUM(AG146:AQ146)</f>
        <v>0</v>
      </c>
      <c r="AG146" s="247"/>
      <c r="AH146" s="252"/>
      <c r="AI146" s="248"/>
      <c r="AJ146" s="331"/>
      <c r="AK146" s="249"/>
      <c r="AL146" s="250"/>
      <c r="AM146" s="250"/>
      <c r="AN146" s="250"/>
      <c r="AO146" s="250"/>
      <c r="AP146" s="250"/>
      <c r="AQ146" s="248"/>
      <c r="AR146" s="74"/>
      <c r="AS146" s="200"/>
      <c r="AT146" s="200"/>
      <c r="AU146" s="200"/>
      <c r="AV146" s="200"/>
      <c r="AW146" s="130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5.5" customHeight="1" x14ac:dyDescent="0.25">
      <c r="A147" s="238">
        <v>4</v>
      </c>
      <c r="B147" s="66"/>
      <c r="C147" s="66"/>
      <c r="D147" s="606" t="s">
        <v>17</v>
      </c>
      <c r="E147" s="606"/>
      <c r="F147" s="606"/>
      <c r="G147" s="607"/>
      <c r="H147" s="75">
        <f t="shared" si="418"/>
        <v>97000</v>
      </c>
      <c r="I147" s="77">
        <f>I148</f>
        <v>97000</v>
      </c>
      <c r="J147" s="61">
        <f>J148</f>
        <v>0</v>
      </c>
      <c r="K147" s="79">
        <f t="shared" ref="K147:AI148" si="421">K148</f>
        <v>0</v>
      </c>
      <c r="L147" s="328">
        <f t="shared" si="421"/>
        <v>0</v>
      </c>
      <c r="M147" s="95">
        <f t="shared" si="421"/>
        <v>0</v>
      </c>
      <c r="N147" s="78">
        <f t="shared" si="421"/>
        <v>0</v>
      </c>
      <c r="O147" s="78">
        <f t="shared" si="421"/>
        <v>0</v>
      </c>
      <c r="P147" s="78">
        <f t="shared" si="421"/>
        <v>0</v>
      </c>
      <c r="Q147" s="78">
        <f t="shared" si="421"/>
        <v>0</v>
      </c>
      <c r="R147" s="78">
        <f t="shared" si="421"/>
        <v>0</v>
      </c>
      <c r="S147" s="79">
        <f t="shared" si="421"/>
        <v>0</v>
      </c>
      <c r="T147" s="254">
        <f t="shared" si="419"/>
        <v>97000</v>
      </c>
      <c r="U147" s="77">
        <f>U148</f>
        <v>97000</v>
      </c>
      <c r="V147" s="61">
        <f>V148</f>
        <v>0</v>
      </c>
      <c r="W147" s="79">
        <f t="shared" si="421"/>
        <v>0</v>
      </c>
      <c r="X147" s="328">
        <f t="shared" si="421"/>
        <v>0</v>
      </c>
      <c r="Y147" s="95">
        <f t="shared" si="421"/>
        <v>0</v>
      </c>
      <c r="Z147" s="78">
        <f t="shared" si="421"/>
        <v>0</v>
      </c>
      <c r="AA147" s="78">
        <f t="shared" si="421"/>
        <v>0</v>
      </c>
      <c r="AB147" s="78">
        <f t="shared" si="421"/>
        <v>0</v>
      </c>
      <c r="AC147" s="78">
        <f t="shared" si="421"/>
        <v>0</v>
      </c>
      <c r="AD147" s="78">
        <f t="shared" si="421"/>
        <v>0</v>
      </c>
      <c r="AE147" s="79">
        <f t="shared" si="421"/>
        <v>0</v>
      </c>
      <c r="AF147" s="284">
        <f t="shared" si="420"/>
        <v>97000</v>
      </c>
      <c r="AG147" s="77">
        <f>AG148</f>
        <v>97000</v>
      </c>
      <c r="AH147" s="61">
        <f>AH148</f>
        <v>0</v>
      </c>
      <c r="AI147" s="79">
        <f t="shared" si="421"/>
        <v>0</v>
      </c>
      <c r="AJ147" s="328">
        <f t="shared" ref="AI147:AQ148" si="422">AJ148</f>
        <v>0</v>
      </c>
      <c r="AK147" s="95">
        <f t="shared" si="422"/>
        <v>0</v>
      </c>
      <c r="AL147" s="78">
        <f t="shared" si="422"/>
        <v>0</v>
      </c>
      <c r="AM147" s="78">
        <f t="shared" si="422"/>
        <v>0</v>
      </c>
      <c r="AN147" s="78">
        <f t="shared" si="422"/>
        <v>0</v>
      </c>
      <c r="AO147" s="78">
        <f t="shared" si="422"/>
        <v>0</v>
      </c>
      <c r="AP147" s="78">
        <f t="shared" si="422"/>
        <v>0</v>
      </c>
      <c r="AQ147" s="79">
        <f t="shared" si="422"/>
        <v>0</v>
      </c>
      <c r="AS147" s="339"/>
      <c r="AT147" s="339"/>
      <c r="AU147" s="339"/>
      <c r="AV147" s="339"/>
      <c r="AW147" s="72"/>
      <c r="AX147" s="107"/>
      <c r="AY147" s="107"/>
      <c r="AZ147" s="107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</row>
    <row r="148" spans="1:136" s="73" customFormat="1" ht="24.75" customHeight="1" x14ac:dyDescent="0.25">
      <c r="A148" s="591">
        <v>42</v>
      </c>
      <c r="B148" s="592"/>
      <c r="C148" s="218"/>
      <c r="D148" s="589" t="s">
        <v>45</v>
      </c>
      <c r="E148" s="589"/>
      <c r="F148" s="589"/>
      <c r="G148" s="590"/>
      <c r="H148" s="75">
        <f>SUM(I148:S148)</f>
        <v>97000</v>
      </c>
      <c r="I148" s="77">
        <f>I149</f>
        <v>97000</v>
      </c>
      <c r="J148" s="61">
        <f>J149</f>
        <v>0</v>
      </c>
      <c r="K148" s="79">
        <f t="shared" si="421"/>
        <v>0</v>
      </c>
      <c r="L148" s="328">
        <f t="shared" si="421"/>
        <v>0</v>
      </c>
      <c r="M148" s="95">
        <f t="shared" si="421"/>
        <v>0</v>
      </c>
      <c r="N148" s="78">
        <f t="shared" si="421"/>
        <v>0</v>
      </c>
      <c r="O148" s="78">
        <f t="shared" si="421"/>
        <v>0</v>
      </c>
      <c r="P148" s="78">
        <f t="shared" si="421"/>
        <v>0</v>
      </c>
      <c r="Q148" s="78">
        <f t="shared" si="421"/>
        <v>0</v>
      </c>
      <c r="R148" s="78">
        <f t="shared" si="421"/>
        <v>0</v>
      </c>
      <c r="S148" s="79">
        <f t="shared" si="421"/>
        <v>0</v>
      </c>
      <c r="T148" s="254">
        <f>SUM(U148:AE148)</f>
        <v>97000</v>
      </c>
      <c r="U148" s="77">
        <f>U149</f>
        <v>97000</v>
      </c>
      <c r="V148" s="61">
        <f>V149</f>
        <v>0</v>
      </c>
      <c r="W148" s="79">
        <f t="shared" si="421"/>
        <v>0</v>
      </c>
      <c r="X148" s="328">
        <f t="shared" si="421"/>
        <v>0</v>
      </c>
      <c r="Y148" s="95">
        <f t="shared" si="421"/>
        <v>0</v>
      </c>
      <c r="Z148" s="78">
        <f t="shared" si="421"/>
        <v>0</v>
      </c>
      <c r="AA148" s="78">
        <f t="shared" si="421"/>
        <v>0</v>
      </c>
      <c r="AB148" s="78">
        <f t="shared" si="421"/>
        <v>0</v>
      </c>
      <c r="AC148" s="78">
        <f t="shared" si="421"/>
        <v>0</v>
      </c>
      <c r="AD148" s="78">
        <f t="shared" si="421"/>
        <v>0</v>
      </c>
      <c r="AE148" s="79">
        <f t="shared" si="421"/>
        <v>0</v>
      </c>
      <c r="AF148" s="284">
        <f>SUM(AG148:AQ148)</f>
        <v>97000</v>
      </c>
      <c r="AG148" s="77">
        <f>AG149</f>
        <v>97000</v>
      </c>
      <c r="AH148" s="61">
        <f>AH149</f>
        <v>0</v>
      </c>
      <c r="AI148" s="79">
        <f t="shared" si="422"/>
        <v>0</v>
      </c>
      <c r="AJ148" s="328">
        <f t="shared" si="422"/>
        <v>0</v>
      </c>
      <c r="AK148" s="95">
        <f t="shared" si="422"/>
        <v>0</v>
      </c>
      <c r="AL148" s="78">
        <f t="shared" si="422"/>
        <v>0</v>
      </c>
      <c r="AM148" s="78">
        <f t="shared" si="422"/>
        <v>0</v>
      </c>
      <c r="AN148" s="78">
        <f t="shared" si="422"/>
        <v>0</v>
      </c>
      <c r="AO148" s="78">
        <f t="shared" si="422"/>
        <v>0</v>
      </c>
      <c r="AP148" s="78">
        <f t="shared" si="422"/>
        <v>0</v>
      </c>
      <c r="AQ148" s="79">
        <f t="shared" si="422"/>
        <v>0</v>
      </c>
      <c r="AS148" s="339"/>
      <c r="AT148" s="339"/>
      <c r="AU148" s="339"/>
      <c r="AV148" s="339"/>
      <c r="AW148" s="74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  <c r="CR148" s="195"/>
      <c r="CS148" s="195"/>
      <c r="CT148" s="195"/>
      <c r="CU148" s="195"/>
      <c r="CV148" s="195"/>
      <c r="CW148" s="195"/>
      <c r="CX148" s="195"/>
      <c r="CY148" s="195"/>
      <c r="CZ148" s="195"/>
      <c r="DA148" s="195"/>
      <c r="DB148" s="195"/>
      <c r="DC148" s="195"/>
      <c r="DD148" s="195"/>
      <c r="DE148" s="195"/>
      <c r="DF148" s="195"/>
      <c r="DG148" s="195"/>
      <c r="DH148" s="195"/>
      <c r="DI148" s="195"/>
      <c r="DJ148" s="195"/>
      <c r="DK148" s="195"/>
      <c r="DL148" s="195"/>
      <c r="DM148" s="195"/>
      <c r="DN148" s="195"/>
      <c r="DO148" s="195"/>
      <c r="DP148" s="195"/>
      <c r="DQ148" s="195"/>
      <c r="DR148" s="195"/>
      <c r="DS148" s="195"/>
      <c r="DT148" s="195"/>
      <c r="DU148" s="195"/>
      <c r="DV148" s="195"/>
      <c r="DW148" s="195"/>
      <c r="DX148" s="195"/>
      <c r="DY148" s="195"/>
      <c r="DZ148" s="195"/>
      <c r="EA148" s="195"/>
      <c r="EB148" s="195"/>
      <c r="EC148" s="195"/>
      <c r="ED148" s="195"/>
      <c r="EE148" s="195"/>
      <c r="EF148" s="195"/>
    </row>
    <row r="149" spans="1:136" s="72" customFormat="1" ht="15" x14ac:dyDescent="0.25">
      <c r="A149" s="240"/>
      <c r="B149" s="184"/>
      <c r="C149" s="184">
        <v>422</v>
      </c>
      <c r="D149" s="583" t="s">
        <v>11</v>
      </c>
      <c r="E149" s="583"/>
      <c r="F149" s="583"/>
      <c r="G149" s="584"/>
      <c r="H149" s="76">
        <f>SUM(I149:S149)</f>
        <v>97000</v>
      </c>
      <c r="I149" s="80">
        <v>97000</v>
      </c>
      <c r="J149" s="94"/>
      <c r="K149" s="82"/>
      <c r="L149" s="329"/>
      <c r="M149" s="123"/>
      <c r="N149" s="81"/>
      <c r="O149" s="81"/>
      <c r="P149" s="81"/>
      <c r="Q149" s="81"/>
      <c r="R149" s="81"/>
      <c r="S149" s="82"/>
      <c r="T149" s="262">
        <f>SUM(U149:AE149)</f>
        <v>97000</v>
      </c>
      <c r="U149" s="247">
        <v>97000</v>
      </c>
      <c r="V149" s="252"/>
      <c r="W149" s="248"/>
      <c r="X149" s="331"/>
      <c r="Y149" s="249"/>
      <c r="Z149" s="250"/>
      <c r="AA149" s="250"/>
      <c r="AB149" s="250"/>
      <c r="AC149" s="250"/>
      <c r="AD149" s="250"/>
      <c r="AE149" s="248"/>
      <c r="AF149" s="285">
        <f>SUM(AG149:AQ149)</f>
        <v>97000</v>
      </c>
      <c r="AG149" s="247">
        <v>97000</v>
      </c>
      <c r="AH149" s="252"/>
      <c r="AI149" s="248"/>
      <c r="AJ149" s="331"/>
      <c r="AK149" s="249"/>
      <c r="AL149" s="250"/>
      <c r="AM149" s="250"/>
      <c r="AN149" s="250"/>
      <c r="AO149" s="250"/>
      <c r="AP149" s="250"/>
      <c r="AQ149" s="248"/>
      <c r="AS149" s="341"/>
      <c r="AT149" s="341"/>
      <c r="AU149" s="341"/>
      <c r="AV149" s="341"/>
      <c r="AW149" s="73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296" customFormat="1" ht="12.75" customHeight="1" x14ac:dyDescent="0.25">
      <c r="A150" s="294"/>
      <c r="B150" s="295"/>
      <c r="D150" s="297"/>
      <c r="E150" s="297"/>
      <c r="F150" s="297"/>
      <c r="G150" s="297"/>
      <c r="I150" s="602" t="s">
        <v>127</v>
      </c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431"/>
      <c r="U150" s="602" t="s">
        <v>127</v>
      </c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G150" s="602" t="s">
        <v>127</v>
      </c>
      <c r="AH150" s="602"/>
      <c r="AI150" s="602"/>
      <c r="AJ150" s="602"/>
      <c r="AK150" s="602"/>
      <c r="AL150" s="602"/>
      <c r="AM150" s="602"/>
      <c r="AN150" s="602"/>
      <c r="AO150" s="602"/>
      <c r="AP150" s="602"/>
      <c r="AQ150" s="603"/>
      <c r="AR150" s="72"/>
      <c r="AS150" s="265"/>
      <c r="AT150" s="265"/>
      <c r="AU150" s="265"/>
      <c r="AV150" s="265"/>
      <c r="AW150" s="72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300"/>
      <c r="BQ150" s="300"/>
      <c r="BR150" s="300"/>
      <c r="BS150" s="300"/>
      <c r="BT150" s="300"/>
      <c r="BU150" s="300"/>
      <c r="BV150" s="300"/>
      <c r="BW150" s="300"/>
      <c r="BX150" s="300"/>
      <c r="BY150" s="300"/>
      <c r="BZ150" s="300"/>
      <c r="CA150" s="300"/>
      <c r="CB150" s="300"/>
      <c r="CC150" s="300"/>
      <c r="CD150" s="300"/>
      <c r="CE150" s="300"/>
      <c r="CF150" s="300"/>
      <c r="CG150" s="300"/>
      <c r="CH150" s="300"/>
      <c r="CI150" s="300"/>
      <c r="CJ150" s="300"/>
      <c r="CK150" s="300"/>
      <c r="CL150" s="300"/>
      <c r="CM150" s="300"/>
      <c r="CN150" s="300"/>
      <c r="CO150" s="300"/>
      <c r="CP150" s="300"/>
      <c r="CQ150" s="300"/>
      <c r="CR150" s="300"/>
      <c r="CS150" s="300"/>
      <c r="CT150" s="300"/>
      <c r="CU150" s="300"/>
      <c r="CV150" s="300"/>
      <c r="CW150" s="300"/>
      <c r="CX150" s="300"/>
      <c r="CY150" s="300"/>
      <c r="CZ150" s="300"/>
      <c r="DA150" s="300"/>
      <c r="DB150" s="300"/>
      <c r="DC150" s="300"/>
      <c r="DD150" s="300"/>
      <c r="DE150" s="300"/>
      <c r="DF150" s="300"/>
      <c r="DG150" s="300"/>
      <c r="DH150" s="300"/>
      <c r="DI150" s="300"/>
      <c r="DJ150" s="300"/>
      <c r="DK150" s="300"/>
      <c r="DL150" s="300"/>
      <c r="DM150" s="300"/>
      <c r="DN150" s="300"/>
      <c r="DO150" s="300"/>
      <c r="DP150" s="300"/>
      <c r="DQ150" s="300"/>
      <c r="DR150" s="300"/>
      <c r="DS150" s="300"/>
      <c r="DT150" s="300"/>
      <c r="DU150" s="300"/>
      <c r="DV150" s="300"/>
      <c r="DW150" s="300"/>
      <c r="DX150" s="300"/>
      <c r="DY150" s="300"/>
      <c r="DZ150" s="300"/>
      <c r="EA150" s="300"/>
      <c r="EB150" s="300"/>
      <c r="EC150" s="300"/>
      <c r="ED150" s="300"/>
      <c r="EE150" s="300"/>
      <c r="EF150" s="300"/>
    </row>
    <row r="151" spans="1:136" s="62" customFormat="1" ht="10.5" customHeight="1" x14ac:dyDescent="0.25">
      <c r="A151" s="242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R151" s="72"/>
      <c r="AS151" s="265"/>
      <c r="AT151" s="265"/>
      <c r="AU151" s="265"/>
      <c r="AV151" s="265"/>
      <c r="AW151" s="73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5.9" customHeight="1" x14ac:dyDescent="0.25">
      <c r="A152" s="600" t="s">
        <v>303</v>
      </c>
      <c r="B152" s="601"/>
      <c r="C152" s="601"/>
      <c r="D152" s="594" t="s">
        <v>132</v>
      </c>
      <c r="E152" s="594"/>
      <c r="F152" s="594"/>
      <c r="G152" s="595"/>
      <c r="H152" s="83">
        <f>SUM(I152:S152)</f>
        <v>0</v>
      </c>
      <c r="I152" s="84">
        <f>I153</f>
        <v>0</v>
      </c>
      <c r="J152" s="311">
        <f>J153</f>
        <v>0</v>
      </c>
      <c r="K152" s="86">
        <f t="shared" ref="K152:AI153" si="423">K153</f>
        <v>0</v>
      </c>
      <c r="L152" s="327">
        <f t="shared" si="423"/>
        <v>0</v>
      </c>
      <c r="M152" s="125">
        <f t="shared" si="423"/>
        <v>0</v>
      </c>
      <c r="N152" s="85">
        <f t="shared" si="423"/>
        <v>0</v>
      </c>
      <c r="O152" s="85">
        <f t="shared" si="423"/>
        <v>0</v>
      </c>
      <c r="P152" s="85">
        <f t="shared" si="423"/>
        <v>0</v>
      </c>
      <c r="Q152" s="85">
        <f t="shared" si="423"/>
        <v>0</v>
      </c>
      <c r="R152" s="85">
        <f t="shared" si="423"/>
        <v>0</v>
      </c>
      <c r="S152" s="86">
        <f t="shared" si="423"/>
        <v>0</v>
      </c>
      <c r="T152" s="267">
        <f>SUM(U152:AE152)</f>
        <v>0</v>
      </c>
      <c r="U152" s="84">
        <f>U153</f>
        <v>0</v>
      </c>
      <c r="V152" s="311">
        <f>V153</f>
        <v>0</v>
      </c>
      <c r="W152" s="86">
        <f t="shared" si="423"/>
        <v>0</v>
      </c>
      <c r="X152" s="327">
        <f t="shared" si="423"/>
        <v>0</v>
      </c>
      <c r="Y152" s="125">
        <f t="shared" si="423"/>
        <v>0</v>
      </c>
      <c r="Z152" s="85">
        <f t="shared" si="423"/>
        <v>0</v>
      </c>
      <c r="AA152" s="85">
        <f t="shared" si="423"/>
        <v>0</v>
      </c>
      <c r="AB152" s="85">
        <f t="shared" si="423"/>
        <v>0</v>
      </c>
      <c r="AC152" s="85">
        <f t="shared" si="423"/>
        <v>0</v>
      </c>
      <c r="AD152" s="85">
        <f t="shared" si="423"/>
        <v>0</v>
      </c>
      <c r="AE152" s="86">
        <f t="shared" si="423"/>
        <v>0</v>
      </c>
      <c r="AF152" s="283">
        <f>SUM(AG152:AQ152)</f>
        <v>0</v>
      </c>
      <c r="AG152" s="84">
        <f>AG153</f>
        <v>0</v>
      </c>
      <c r="AH152" s="311">
        <f>AH153</f>
        <v>0</v>
      </c>
      <c r="AI152" s="86">
        <f t="shared" si="423"/>
        <v>0</v>
      </c>
      <c r="AJ152" s="327">
        <f t="shared" ref="AI152:AQ153" si="424">AJ153</f>
        <v>0</v>
      </c>
      <c r="AK152" s="125">
        <f t="shared" si="424"/>
        <v>0</v>
      </c>
      <c r="AL152" s="85">
        <f t="shared" si="424"/>
        <v>0</v>
      </c>
      <c r="AM152" s="85">
        <f t="shared" si="424"/>
        <v>0</v>
      </c>
      <c r="AN152" s="85">
        <f t="shared" si="424"/>
        <v>0</v>
      </c>
      <c r="AO152" s="85">
        <f t="shared" si="424"/>
        <v>0</v>
      </c>
      <c r="AP152" s="85">
        <f t="shared" si="424"/>
        <v>0</v>
      </c>
      <c r="AQ152" s="86">
        <f t="shared" si="424"/>
        <v>0</v>
      </c>
      <c r="AR152" s="73"/>
      <c r="AS152" s="265"/>
      <c r="AT152" s="265"/>
      <c r="AU152" s="265"/>
      <c r="AV152" s="265"/>
      <c r="AW152" s="72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</row>
    <row r="153" spans="1:136" s="74" customFormat="1" ht="15.75" customHeight="1" x14ac:dyDescent="0.25">
      <c r="A153" s="238">
        <v>3</v>
      </c>
      <c r="B153" s="68"/>
      <c r="C153" s="90"/>
      <c r="D153" s="589" t="s">
        <v>16</v>
      </c>
      <c r="E153" s="589"/>
      <c r="F153" s="589"/>
      <c r="G153" s="590"/>
      <c r="H153" s="75">
        <f t="shared" ref="H153:H156" si="425">SUM(I153:S153)</f>
        <v>0</v>
      </c>
      <c r="I153" s="77">
        <f>I154</f>
        <v>0</v>
      </c>
      <c r="J153" s="61">
        <f>J154</f>
        <v>0</v>
      </c>
      <c r="K153" s="79">
        <f t="shared" si="423"/>
        <v>0</v>
      </c>
      <c r="L153" s="328">
        <f t="shared" si="423"/>
        <v>0</v>
      </c>
      <c r="M153" s="95">
        <f t="shared" si="423"/>
        <v>0</v>
      </c>
      <c r="N153" s="78">
        <f t="shared" si="423"/>
        <v>0</v>
      </c>
      <c r="O153" s="78">
        <f t="shared" si="423"/>
        <v>0</v>
      </c>
      <c r="P153" s="78">
        <f t="shared" si="423"/>
        <v>0</v>
      </c>
      <c r="Q153" s="78">
        <f t="shared" si="423"/>
        <v>0</v>
      </c>
      <c r="R153" s="78">
        <f t="shared" si="423"/>
        <v>0</v>
      </c>
      <c r="S153" s="79">
        <f t="shared" si="423"/>
        <v>0</v>
      </c>
      <c r="T153" s="254">
        <f t="shared" ref="T153:T156" si="426">SUM(U153:AE153)</f>
        <v>0</v>
      </c>
      <c r="U153" s="77">
        <f>U154</f>
        <v>0</v>
      </c>
      <c r="V153" s="61">
        <f>V154</f>
        <v>0</v>
      </c>
      <c r="W153" s="79">
        <f t="shared" si="423"/>
        <v>0</v>
      </c>
      <c r="X153" s="328">
        <f t="shared" si="423"/>
        <v>0</v>
      </c>
      <c r="Y153" s="95">
        <f t="shared" si="423"/>
        <v>0</v>
      </c>
      <c r="Z153" s="78">
        <f t="shared" si="423"/>
        <v>0</v>
      </c>
      <c r="AA153" s="78">
        <f t="shared" si="423"/>
        <v>0</v>
      </c>
      <c r="AB153" s="78">
        <f t="shared" si="423"/>
        <v>0</v>
      </c>
      <c r="AC153" s="78">
        <f t="shared" si="423"/>
        <v>0</v>
      </c>
      <c r="AD153" s="78">
        <f t="shared" si="423"/>
        <v>0</v>
      </c>
      <c r="AE153" s="79">
        <f t="shared" si="423"/>
        <v>0</v>
      </c>
      <c r="AF153" s="284">
        <f t="shared" ref="AF153:AF156" si="427">SUM(AG153:AQ153)</f>
        <v>0</v>
      </c>
      <c r="AG153" s="77">
        <f>AG154</f>
        <v>0</v>
      </c>
      <c r="AH153" s="61">
        <f>AH154</f>
        <v>0</v>
      </c>
      <c r="AI153" s="79">
        <f t="shared" si="424"/>
        <v>0</v>
      </c>
      <c r="AJ153" s="328">
        <f t="shared" si="424"/>
        <v>0</v>
      </c>
      <c r="AK153" s="95">
        <f t="shared" si="424"/>
        <v>0</v>
      </c>
      <c r="AL153" s="78">
        <f t="shared" si="424"/>
        <v>0</v>
      </c>
      <c r="AM153" s="78">
        <f t="shared" si="424"/>
        <v>0</v>
      </c>
      <c r="AN153" s="78">
        <f t="shared" si="424"/>
        <v>0</v>
      </c>
      <c r="AO153" s="78">
        <f t="shared" si="424"/>
        <v>0</v>
      </c>
      <c r="AP153" s="78">
        <f t="shared" si="424"/>
        <v>0</v>
      </c>
      <c r="AQ153" s="79">
        <f t="shared" si="424"/>
        <v>0</v>
      </c>
      <c r="AR153" s="72"/>
      <c r="AS153" s="341"/>
      <c r="AT153" s="341"/>
      <c r="AU153" s="341"/>
      <c r="AV153" s="341"/>
      <c r="AW153" s="72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</row>
    <row r="154" spans="1:136" s="73" customFormat="1" ht="15.75" customHeight="1" x14ac:dyDescent="0.25">
      <c r="A154" s="591">
        <v>32</v>
      </c>
      <c r="B154" s="592"/>
      <c r="C154" s="90"/>
      <c r="D154" s="589" t="s">
        <v>4</v>
      </c>
      <c r="E154" s="589"/>
      <c r="F154" s="589"/>
      <c r="G154" s="590"/>
      <c r="H154" s="75">
        <f t="shared" si="425"/>
        <v>0</v>
      </c>
      <c r="I154" s="77">
        <f>SUM(I155:I158)</f>
        <v>0</v>
      </c>
      <c r="J154" s="61">
        <f>SUM(J155:J158)</f>
        <v>0</v>
      </c>
      <c r="K154" s="79">
        <f>SUM(K155:K158)</f>
        <v>0</v>
      </c>
      <c r="L154" s="328">
        <f t="shared" ref="L154:S154" si="428">SUM(L155:L158)</f>
        <v>0</v>
      </c>
      <c r="M154" s="95">
        <f t="shared" si="428"/>
        <v>0</v>
      </c>
      <c r="N154" s="78">
        <f t="shared" si="428"/>
        <v>0</v>
      </c>
      <c r="O154" s="78">
        <f t="shared" ref="O154" si="429">SUM(O155:O158)</f>
        <v>0</v>
      </c>
      <c r="P154" s="78">
        <f t="shared" si="428"/>
        <v>0</v>
      </c>
      <c r="Q154" s="78">
        <f t="shared" si="428"/>
        <v>0</v>
      </c>
      <c r="R154" s="78">
        <f t="shared" si="428"/>
        <v>0</v>
      </c>
      <c r="S154" s="79">
        <f t="shared" si="428"/>
        <v>0</v>
      </c>
      <c r="T154" s="254">
        <f t="shared" si="426"/>
        <v>0</v>
      </c>
      <c r="U154" s="77">
        <f>SUM(U155:U158)</f>
        <v>0</v>
      </c>
      <c r="V154" s="61">
        <f>SUM(V155:V158)</f>
        <v>0</v>
      </c>
      <c r="W154" s="79">
        <f t="shared" ref="W154:AE154" si="430">SUM(W155:W158)</f>
        <v>0</v>
      </c>
      <c r="X154" s="328">
        <f t="shared" si="430"/>
        <v>0</v>
      </c>
      <c r="Y154" s="95">
        <f t="shared" si="430"/>
        <v>0</v>
      </c>
      <c r="Z154" s="78">
        <f t="shared" si="430"/>
        <v>0</v>
      </c>
      <c r="AA154" s="78">
        <f t="shared" ref="AA154" si="431">SUM(AA155:AA158)</f>
        <v>0</v>
      </c>
      <c r="AB154" s="78">
        <f t="shared" si="430"/>
        <v>0</v>
      </c>
      <c r="AC154" s="78">
        <f t="shared" si="430"/>
        <v>0</v>
      </c>
      <c r="AD154" s="78">
        <f t="shared" si="430"/>
        <v>0</v>
      </c>
      <c r="AE154" s="79">
        <f t="shared" si="430"/>
        <v>0</v>
      </c>
      <c r="AF154" s="284">
        <f t="shared" si="427"/>
        <v>0</v>
      </c>
      <c r="AG154" s="77">
        <f>SUM(AG155:AG158)</f>
        <v>0</v>
      </c>
      <c r="AH154" s="61">
        <f>SUM(AH155:AH158)</f>
        <v>0</v>
      </c>
      <c r="AI154" s="79">
        <f t="shared" ref="AI154:AQ154" si="432">SUM(AI155:AI158)</f>
        <v>0</v>
      </c>
      <c r="AJ154" s="328">
        <f t="shared" si="432"/>
        <v>0</v>
      </c>
      <c r="AK154" s="95">
        <f t="shared" si="432"/>
        <v>0</v>
      </c>
      <c r="AL154" s="78">
        <f t="shared" si="432"/>
        <v>0</v>
      </c>
      <c r="AM154" s="78">
        <f t="shared" ref="AM154" si="433">SUM(AM155:AM158)</f>
        <v>0</v>
      </c>
      <c r="AN154" s="78">
        <f t="shared" si="432"/>
        <v>0</v>
      </c>
      <c r="AO154" s="78">
        <f t="shared" si="432"/>
        <v>0</v>
      </c>
      <c r="AP154" s="78">
        <f t="shared" si="432"/>
        <v>0</v>
      </c>
      <c r="AQ154" s="79">
        <f t="shared" si="432"/>
        <v>0</v>
      </c>
      <c r="AR154" s="72"/>
      <c r="AS154" s="265"/>
      <c r="AT154" s="265"/>
      <c r="AU154" s="265"/>
      <c r="AV154" s="265"/>
      <c r="AW154" s="72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  <c r="CI154" s="195"/>
      <c r="CJ154" s="195"/>
      <c r="CK154" s="195"/>
      <c r="CL154" s="195"/>
      <c r="CM154" s="195"/>
      <c r="CN154" s="195"/>
      <c r="CO154" s="195"/>
      <c r="CP154" s="195"/>
      <c r="CQ154" s="195"/>
      <c r="CR154" s="195"/>
      <c r="CS154" s="195"/>
      <c r="CT154" s="195"/>
      <c r="CU154" s="195"/>
      <c r="CV154" s="195"/>
      <c r="CW154" s="195"/>
      <c r="CX154" s="195"/>
      <c r="CY154" s="195"/>
      <c r="CZ154" s="195"/>
      <c r="DA154" s="195"/>
      <c r="DB154" s="195"/>
      <c r="DC154" s="195"/>
      <c r="DD154" s="195"/>
      <c r="DE154" s="195"/>
      <c r="DF154" s="195"/>
      <c r="DG154" s="195"/>
      <c r="DH154" s="195"/>
      <c r="DI154" s="195"/>
      <c r="DJ154" s="195"/>
      <c r="DK154" s="195"/>
      <c r="DL154" s="195"/>
      <c r="DM154" s="195"/>
      <c r="DN154" s="195"/>
      <c r="DO154" s="195"/>
      <c r="DP154" s="195"/>
      <c r="DQ154" s="195"/>
      <c r="DR154" s="195"/>
      <c r="DS154" s="195"/>
      <c r="DT154" s="195"/>
      <c r="DU154" s="195"/>
      <c r="DV154" s="195"/>
      <c r="DW154" s="195"/>
      <c r="DX154" s="195"/>
      <c r="DY154" s="195"/>
      <c r="DZ154" s="195"/>
      <c r="EA154" s="195"/>
      <c r="EB154" s="195"/>
      <c r="EC154" s="195"/>
      <c r="ED154" s="195"/>
      <c r="EE154" s="195"/>
      <c r="EF154" s="195"/>
    </row>
    <row r="155" spans="1:136" s="72" customFormat="1" ht="15.75" customHeight="1" x14ac:dyDescent="0.25">
      <c r="A155" s="240"/>
      <c r="B155" s="184"/>
      <c r="C155" s="184">
        <v>321</v>
      </c>
      <c r="D155" s="583" t="s">
        <v>5</v>
      </c>
      <c r="E155" s="583"/>
      <c r="F155" s="583"/>
      <c r="G155" s="583"/>
      <c r="H155" s="76">
        <f t="shared" si="425"/>
        <v>0</v>
      </c>
      <c r="I155" s="80"/>
      <c r="J155" s="94"/>
      <c r="K155" s="82"/>
      <c r="L155" s="329"/>
      <c r="M155" s="123"/>
      <c r="N155" s="81"/>
      <c r="O155" s="81"/>
      <c r="P155" s="81"/>
      <c r="Q155" s="81"/>
      <c r="R155" s="81"/>
      <c r="S155" s="82"/>
      <c r="T155" s="262">
        <f t="shared" si="426"/>
        <v>0</v>
      </c>
      <c r="U155" s="247"/>
      <c r="V155" s="252"/>
      <c r="W155" s="248"/>
      <c r="X155" s="331"/>
      <c r="Y155" s="249"/>
      <c r="Z155" s="250"/>
      <c r="AA155" s="250"/>
      <c r="AB155" s="250"/>
      <c r="AC155" s="250"/>
      <c r="AD155" s="250"/>
      <c r="AE155" s="248"/>
      <c r="AF155" s="285">
        <f t="shared" si="427"/>
        <v>0</v>
      </c>
      <c r="AG155" s="247"/>
      <c r="AH155" s="252"/>
      <c r="AI155" s="248"/>
      <c r="AJ155" s="331"/>
      <c r="AK155" s="249"/>
      <c r="AL155" s="250"/>
      <c r="AM155" s="250"/>
      <c r="AN155" s="250"/>
      <c r="AO155" s="250"/>
      <c r="AP155" s="250"/>
      <c r="AQ155" s="248"/>
      <c r="AS155" s="265"/>
      <c r="AT155" s="265"/>
      <c r="AU155" s="265"/>
      <c r="AV155" s="265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0"/>
      <c r="B156" s="184"/>
      <c r="C156" s="184">
        <v>322</v>
      </c>
      <c r="D156" s="583" t="s">
        <v>6</v>
      </c>
      <c r="E156" s="583"/>
      <c r="F156" s="583"/>
      <c r="G156" s="583"/>
      <c r="H156" s="76">
        <f t="shared" si="425"/>
        <v>0</v>
      </c>
      <c r="I156" s="80"/>
      <c r="J156" s="94"/>
      <c r="K156" s="82"/>
      <c r="L156" s="329"/>
      <c r="M156" s="123"/>
      <c r="N156" s="81"/>
      <c r="O156" s="81"/>
      <c r="P156" s="81"/>
      <c r="Q156" s="81"/>
      <c r="R156" s="81"/>
      <c r="S156" s="82"/>
      <c r="T156" s="262">
        <f t="shared" si="426"/>
        <v>0</v>
      </c>
      <c r="U156" s="247"/>
      <c r="V156" s="252"/>
      <c r="W156" s="248"/>
      <c r="X156" s="331"/>
      <c r="Y156" s="249"/>
      <c r="Z156" s="250"/>
      <c r="AA156" s="250"/>
      <c r="AB156" s="250"/>
      <c r="AC156" s="250"/>
      <c r="AD156" s="250"/>
      <c r="AE156" s="248"/>
      <c r="AF156" s="285">
        <f t="shared" si="427"/>
        <v>0</v>
      </c>
      <c r="AG156" s="247"/>
      <c r="AH156" s="252"/>
      <c r="AI156" s="248"/>
      <c r="AJ156" s="331"/>
      <c r="AK156" s="249"/>
      <c r="AL156" s="250"/>
      <c r="AM156" s="250"/>
      <c r="AN156" s="250"/>
      <c r="AO156" s="250"/>
      <c r="AP156" s="250"/>
      <c r="AQ156" s="248"/>
      <c r="AS156" s="265"/>
      <c r="AT156" s="265"/>
      <c r="AU156" s="265"/>
      <c r="AV156" s="265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 x14ac:dyDescent="0.25">
      <c r="A157" s="240"/>
      <c r="B157" s="184"/>
      <c r="C157" s="184">
        <v>323</v>
      </c>
      <c r="D157" s="583" t="s">
        <v>7</v>
      </c>
      <c r="E157" s="583"/>
      <c r="F157" s="583"/>
      <c r="G157" s="583"/>
      <c r="H157" s="76">
        <f>SUM(I157:S157)</f>
        <v>0</v>
      </c>
      <c r="I157" s="80"/>
      <c r="J157" s="94"/>
      <c r="K157" s="82"/>
      <c r="L157" s="329"/>
      <c r="M157" s="123"/>
      <c r="N157" s="81"/>
      <c r="O157" s="81"/>
      <c r="P157" s="81"/>
      <c r="Q157" s="81"/>
      <c r="R157" s="81"/>
      <c r="S157" s="82"/>
      <c r="T157" s="262">
        <f>SUM(U157:AE157)</f>
        <v>0</v>
      </c>
      <c r="U157" s="247"/>
      <c r="V157" s="252"/>
      <c r="W157" s="248"/>
      <c r="X157" s="331"/>
      <c r="Y157" s="249"/>
      <c r="Z157" s="250"/>
      <c r="AA157" s="250"/>
      <c r="AB157" s="250"/>
      <c r="AC157" s="250"/>
      <c r="AD157" s="250"/>
      <c r="AE157" s="248"/>
      <c r="AF157" s="285">
        <f>SUM(AG157:AQ157)</f>
        <v>0</v>
      </c>
      <c r="AG157" s="247"/>
      <c r="AH157" s="252"/>
      <c r="AI157" s="248"/>
      <c r="AJ157" s="331"/>
      <c r="AK157" s="249"/>
      <c r="AL157" s="250"/>
      <c r="AM157" s="250"/>
      <c r="AN157" s="250"/>
      <c r="AO157" s="250"/>
      <c r="AP157" s="250"/>
      <c r="AQ157" s="248"/>
      <c r="AS157" s="265"/>
      <c r="AT157" s="265"/>
      <c r="AU157" s="265"/>
      <c r="AV157" s="265"/>
      <c r="AW157" s="89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 x14ac:dyDescent="0.25">
      <c r="A158" s="240"/>
      <c r="B158" s="184"/>
      <c r="C158" s="184">
        <v>329</v>
      </c>
      <c r="D158" s="583" t="s">
        <v>8</v>
      </c>
      <c r="E158" s="583"/>
      <c r="F158" s="583"/>
      <c r="G158" s="584"/>
      <c r="H158" s="76">
        <f t="shared" ref="H158" si="434">SUM(I158:S158)</f>
        <v>0</v>
      </c>
      <c r="I158" s="80"/>
      <c r="J158" s="94"/>
      <c r="K158" s="82"/>
      <c r="L158" s="329"/>
      <c r="M158" s="123"/>
      <c r="N158" s="81"/>
      <c r="O158" s="81"/>
      <c r="P158" s="81"/>
      <c r="Q158" s="81"/>
      <c r="R158" s="81"/>
      <c r="S158" s="82"/>
      <c r="T158" s="262">
        <f t="shared" ref="T158" si="435">SUM(U158:AE158)</f>
        <v>0</v>
      </c>
      <c r="U158" s="247"/>
      <c r="V158" s="252"/>
      <c r="W158" s="248"/>
      <c r="X158" s="331"/>
      <c r="Y158" s="249"/>
      <c r="Z158" s="250"/>
      <c r="AA158" s="250"/>
      <c r="AB158" s="250"/>
      <c r="AC158" s="250"/>
      <c r="AD158" s="250"/>
      <c r="AE158" s="248"/>
      <c r="AF158" s="285">
        <f t="shared" ref="AF158" si="436">SUM(AG158:AQ158)</f>
        <v>0</v>
      </c>
      <c r="AG158" s="247"/>
      <c r="AH158" s="252"/>
      <c r="AI158" s="248"/>
      <c r="AJ158" s="331"/>
      <c r="AK158" s="249"/>
      <c r="AL158" s="250"/>
      <c r="AM158" s="250"/>
      <c r="AN158" s="250"/>
      <c r="AO158" s="250"/>
      <c r="AP158" s="250"/>
      <c r="AQ158" s="248"/>
      <c r="AR158" s="73"/>
      <c r="AS158" s="265"/>
      <c r="AT158" s="265"/>
      <c r="AU158" s="265"/>
      <c r="AV158" s="265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296" customFormat="1" ht="12.75" customHeight="1" x14ac:dyDescent="0.25">
      <c r="A159" s="294"/>
      <c r="B159" s="295"/>
      <c r="D159" s="297"/>
      <c r="E159" s="297"/>
      <c r="F159" s="297"/>
      <c r="G159" s="297"/>
      <c r="I159" s="602" t="s">
        <v>128</v>
      </c>
      <c r="J159" s="602"/>
      <c r="K159" s="602"/>
      <c r="L159" s="602"/>
      <c r="M159" s="602"/>
      <c r="N159" s="602"/>
      <c r="O159" s="602"/>
      <c r="P159" s="602"/>
      <c r="Q159" s="602"/>
      <c r="R159" s="602"/>
      <c r="S159" s="602"/>
      <c r="T159" s="431"/>
      <c r="U159" s="602" t="s">
        <v>128</v>
      </c>
      <c r="V159" s="602"/>
      <c r="W159" s="602"/>
      <c r="X159" s="602"/>
      <c r="Y159" s="602"/>
      <c r="Z159" s="602"/>
      <c r="AA159" s="602"/>
      <c r="AB159" s="602"/>
      <c r="AC159" s="602"/>
      <c r="AD159" s="602"/>
      <c r="AE159" s="602"/>
      <c r="AG159" s="602" t="s">
        <v>128</v>
      </c>
      <c r="AH159" s="602"/>
      <c r="AI159" s="602"/>
      <c r="AJ159" s="602"/>
      <c r="AK159" s="602"/>
      <c r="AL159" s="602"/>
      <c r="AM159" s="602"/>
      <c r="AN159" s="602"/>
      <c r="AO159" s="602"/>
      <c r="AP159" s="602"/>
      <c r="AQ159" s="603"/>
      <c r="AR159" s="72"/>
      <c r="AS159" s="341"/>
      <c r="AT159" s="341"/>
      <c r="AU159" s="341"/>
      <c r="AV159" s="341"/>
      <c r="AW159" s="72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300"/>
      <c r="BQ159" s="300"/>
      <c r="BR159" s="300"/>
      <c r="BS159" s="300"/>
      <c r="BT159" s="300"/>
      <c r="BU159" s="300"/>
      <c r="BV159" s="300"/>
      <c r="BW159" s="300"/>
      <c r="BX159" s="300"/>
      <c r="BY159" s="300"/>
      <c r="BZ159" s="300"/>
      <c r="CA159" s="300"/>
      <c r="CB159" s="300"/>
      <c r="CC159" s="300"/>
      <c r="CD159" s="300"/>
      <c r="CE159" s="300"/>
      <c r="CF159" s="300"/>
      <c r="CG159" s="300"/>
      <c r="CH159" s="300"/>
      <c r="CI159" s="300"/>
      <c r="CJ159" s="300"/>
      <c r="CK159" s="300"/>
      <c r="CL159" s="300"/>
      <c r="CM159" s="300"/>
      <c r="CN159" s="300"/>
      <c r="CO159" s="300"/>
      <c r="CP159" s="300"/>
      <c r="CQ159" s="300"/>
      <c r="CR159" s="300"/>
      <c r="CS159" s="300"/>
      <c r="CT159" s="300"/>
      <c r="CU159" s="300"/>
      <c r="CV159" s="300"/>
      <c r="CW159" s="300"/>
      <c r="CX159" s="300"/>
      <c r="CY159" s="300"/>
      <c r="CZ159" s="300"/>
      <c r="DA159" s="300"/>
      <c r="DB159" s="300"/>
      <c r="DC159" s="300"/>
      <c r="DD159" s="300"/>
      <c r="DE159" s="300"/>
      <c r="DF159" s="300"/>
      <c r="DG159" s="300"/>
      <c r="DH159" s="300"/>
      <c r="DI159" s="300"/>
      <c r="DJ159" s="300"/>
      <c r="DK159" s="300"/>
      <c r="DL159" s="300"/>
      <c r="DM159" s="300"/>
      <c r="DN159" s="300"/>
      <c r="DO159" s="300"/>
      <c r="DP159" s="300"/>
      <c r="DQ159" s="300"/>
      <c r="DR159" s="300"/>
      <c r="DS159" s="300"/>
      <c r="DT159" s="300"/>
      <c r="DU159" s="300"/>
      <c r="DV159" s="300"/>
      <c r="DW159" s="300"/>
      <c r="DX159" s="300"/>
      <c r="DY159" s="300"/>
      <c r="DZ159" s="300"/>
      <c r="EA159" s="300"/>
      <c r="EB159" s="300"/>
      <c r="EC159" s="300"/>
      <c r="ED159" s="300"/>
      <c r="EE159" s="300"/>
      <c r="EF159" s="300"/>
    </row>
    <row r="160" spans="1:136" s="62" customFormat="1" ht="10.5" customHeight="1" x14ac:dyDescent="0.25">
      <c r="A160" s="242"/>
      <c r="B160" s="87"/>
      <c r="C160" s="87"/>
      <c r="D160" s="88"/>
      <c r="E160" s="88"/>
      <c r="F160" s="88"/>
      <c r="G160" s="88"/>
      <c r="H160" s="91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1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1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131"/>
      <c r="AR160" s="72"/>
      <c r="AS160" s="265"/>
      <c r="AT160" s="265"/>
      <c r="AU160" s="265"/>
      <c r="AV160" s="265"/>
      <c r="AW160" s="296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</row>
    <row r="161" spans="1:136" s="74" customFormat="1" ht="25.5" customHeight="1" x14ac:dyDescent="0.25">
      <c r="A161" s="600" t="s">
        <v>303</v>
      </c>
      <c r="B161" s="601"/>
      <c r="C161" s="601"/>
      <c r="D161" s="594" t="s">
        <v>133</v>
      </c>
      <c r="E161" s="594"/>
      <c r="F161" s="594"/>
      <c r="G161" s="595"/>
      <c r="H161" s="83">
        <f>SUM(I161:S161)</f>
        <v>772000</v>
      </c>
      <c r="I161" s="84">
        <f>I162</f>
        <v>250000</v>
      </c>
      <c r="J161" s="311">
        <f>J162</f>
        <v>0</v>
      </c>
      <c r="K161" s="86">
        <f t="shared" ref="K161:AQ161" si="437">K162</f>
        <v>0</v>
      </c>
      <c r="L161" s="327">
        <f t="shared" si="437"/>
        <v>0</v>
      </c>
      <c r="M161" s="125">
        <f t="shared" si="437"/>
        <v>522000</v>
      </c>
      <c r="N161" s="85">
        <f t="shared" si="437"/>
        <v>0</v>
      </c>
      <c r="O161" s="85">
        <f t="shared" si="437"/>
        <v>0</v>
      </c>
      <c r="P161" s="85">
        <f t="shared" si="437"/>
        <v>0</v>
      </c>
      <c r="Q161" s="85">
        <f t="shared" si="437"/>
        <v>0</v>
      </c>
      <c r="R161" s="85">
        <f t="shared" si="437"/>
        <v>0</v>
      </c>
      <c r="S161" s="86">
        <f t="shared" si="437"/>
        <v>0</v>
      </c>
      <c r="T161" s="267">
        <f>SUM(U161:AE161)</f>
        <v>772000</v>
      </c>
      <c r="U161" s="84">
        <f>U162</f>
        <v>250000</v>
      </c>
      <c r="V161" s="311">
        <f>V162</f>
        <v>0</v>
      </c>
      <c r="W161" s="86">
        <f t="shared" si="437"/>
        <v>0</v>
      </c>
      <c r="X161" s="327">
        <f t="shared" si="437"/>
        <v>0</v>
      </c>
      <c r="Y161" s="125">
        <f t="shared" si="437"/>
        <v>522000</v>
      </c>
      <c r="Z161" s="85">
        <f t="shared" si="437"/>
        <v>0</v>
      </c>
      <c r="AA161" s="85">
        <f t="shared" si="437"/>
        <v>0</v>
      </c>
      <c r="AB161" s="85">
        <f t="shared" si="437"/>
        <v>0</v>
      </c>
      <c r="AC161" s="85">
        <f t="shared" si="437"/>
        <v>0</v>
      </c>
      <c r="AD161" s="85">
        <f t="shared" si="437"/>
        <v>0</v>
      </c>
      <c r="AE161" s="86">
        <f t="shared" si="437"/>
        <v>0</v>
      </c>
      <c r="AF161" s="283">
        <f>SUM(AG161:AQ161)</f>
        <v>772000</v>
      </c>
      <c r="AG161" s="84">
        <f>AG162</f>
        <v>250000</v>
      </c>
      <c r="AH161" s="311">
        <f>AH162</f>
        <v>0</v>
      </c>
      <c r="AI161" s="86">
        <f t="shared" si="437"/>
        <v>0</v>
      </c>
      <c r="AJ161" s="327">
        <f t="shared" si="437"/>
        <v>0</v>
      </c>
      <c r="AK161" s="125">
        <f t="shared" si="437"/>
        <v>522000</v>
      </c>
      <c r="AL161" s="85">
        <f t="shared" si="437"/>
        <v>0</v>
      </c>
      <c r="AM161" s="85">
        <f t="shared" si="437"/>
        <v>0</v>
      </c>
      <c r="AN161" s="85">
        <f t="shared" si="437"/>
        <v>0</v>
      </c>
      <c r="AO161" s="85">
        <f t="shared" si="437"/>
        <v>0</v>
      </c>
      <c r="AP161" s="85">
        <f t="shared" si="437"/>
        <v>0</v>
      </c>
      <c r="AQ161" s="86">
        <f t="shared" si="437"/>
        <v>0</v>
      </c>
      <c r="AR161" s="213"/>
      <c r="AS161" s="265"/>
      <c r="AT161" s="265"/>
      <c r="AU161" s="265"/>
      <c r="AV161" s="265"/>
      <c r="AW161" s="72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</row>
    <row r="162" spans="1:136" s="74" customFormat="1" ht="15.75" customHeight="1" x14ac:dyDescent="0.25">
      <c r="A162" s="238">
        <v>3</v>
      </c>
      <c r="B162" s="68"/>
      <c r="C162" s="90"/>
      <c r="D162" s="589" t="s">
        <v>16</v>
      </c>
      <c r="E162" s="589"/>
      <c r="F162" s="589"/>
      <c r="G162" s="590"/>
      <c r="H162" s="75">
        <f t="shared" ref="H162:H169" si="438">SUM(I162:S162)</f>
        <v>772000</v>
      </c>
      <c r="I162" s="77">
        <f>I163+I167</f>
        <v>250000</v>
      </c>
      <c r="J162" s="61">
        <f>J163+J167</f>
        <v>0</v>
      </c>
      <c r="K162" s="79">
        <f t="shared" ref="K162:S162" si="439">K163+K167</f>
        <v>0</v>
      </c>
      <c r="L162" s="328">
        <f t="shared" si="439"/>
        <v>0</v>
      </c>
      <c r="M162" s="95">
        <f t="shared" si="439"/>
        <v>522000</v>
      </c>
      <c r="N162" s="78">
        <f t="shared" si="439"/>
        <v>0</v>
      </c>
      <c r="O162" s="78">
        <f t="shared" ref="O162" si="440">O163+O167</f>
        <v>0</v>
      </c>
      <c r="P162" s="78">
        <f t="shared" si="439"/>
        <v>0</v>
      </c>
      <c r="Q162" s="78">
        <f t="shared" si="439"/>
        <v>0</v>
      </c>
      <c r="R162" s="78">
        <f t="shared" si="439"/>
        <v>0</v>
      </c>
      <c r="S162" s="79">
        <f t="shared" si="439"/>
        <v>0</v>
      </c>
      <c r="T162" s="254">
        <f t="shared" ref="T162:T169" si="441">SUM(U162:AE162)</f>
        <v>772000</v>
      </c>
      <c r="U162" s="77">
        <f>U163+U167</f>
        <v>250000</v>
      </c>
      <c r="V162" s="61">
        <f>V163+V167</f>
        <v>0</v>
      </c>
      <c r="W162" s="79">
        <f t="shared" ref="W162:AE162" si="442">W163+W167</f>
        <v>0</v>
      </c>
      <c r="X162" s="328">
        <f t="shared" si="442"/>
        <v>0</v>
      </c>
      <c r="Y162" s="95">
        <f t="shared" si="442"/>
        <v>522000</v>
      </c>
      <c r="Z162" s="78">
        <f t="shared" si="442"/>
        <v>0</v>
      </c>
      <c r="AA162" s="78">
        <f t="shared" ref="AA162" si="443">AA163+AA167</f>
        <v>0</v>
      </c>
      <c r="AB162" s="78">
        <f t="shared" si="442"/>
        <v>0</v>
      </c>
      <c r="AC162" s="78">
        <f t="shared" si="442"/>
        <v>0</v>
      </c>
      <c r="AD162" s="78">
        <f t="shared" si="442"/>
        <v>0</v>
      </c>
      <c r="AE162" s="79">
        <f t="shared" si="442"/>
        <v>0</v>
      </c>
      <c r="AF162" s="284">
        <f t="shared" ref="AF162:AF169" si="444">SUM(AG162:AQ162)</f>
        <v>772000</v>
      </c>
      <c r="AG162" s="77">
        <f>AG163+AG167</f>
        <v>250000</v>
      </c>
      <c r="AH162" s="61">
        <f>AH163+AH167</f>
        <v>0</v>
      </c>
      <c r="AI162" s="79">
        <f t="shared" ref="AI162:AQ162" si="445">AI163+AI167</f>
        <v>0</v>
      </c>
      <c r="AJ162" s="328">
        <f t="shared" si="445"/>
        <v>0</v>
      </c>
      <c r="AK162" s="95">
        <f t="shared" si="445"/>
        <v>522000</v>
      </c>
      <c r="AL162" s="78">
        <f t="shared" si="445"/>
        <v>0</v>
      </c>
      <c r="AM162" s="78">
        <f t="shared" ref="AM162" si="446">AM163+AM167</f>
        <v>0</v>
      </c>
      <c r="AN162" s="78">
        <f t="shared" si="445"/>
        <v>0</v>
      </c>
      <c r="AO162" s="78">
        <f t="shared" si="445"/>
        <v>0</v>
      </c>
      <c r="AP162" s="78">
        <f t="shared" si="445"/>
        <v>0</v>
      </c>
      <c r="AQ162" s="79">
        <f t="shared" si="445"/>
        <v>0</v>
      </c>
      <c r="AR162" s="213"/>
      <c r="AS162" s="89"/>
      <c r="AT162" s="427"/>
      <c r="AU162" s="427"/>
      <c r="AV162" s="427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</row>
    <row r="163" spans="1:136" s="73" customFormat="1" ht="15.75" customHeight="1" x14ac:dyDescent="0.25">
      <c r="A163" s="591">
        <v>31</v>
      </c>
      <c r="B163" s="592"/>
      <c r="C163" s="90"/>
      <c r="D163" s="589" t="s">
        <v>0</v>
      </c>
      <c r="E163" s="589"/>
      <c r="F163" s="589"/>
      <c r="G163" s="590"/>
      <c r="H163" s="75">
        <f t="shared" si="438"/>
        <v>501000</v>
      </c>
      <c r="I163" s="96">
        <f>SUM(I164:I166)</f>
        <v>250000</v>
      </c>
      <c r="J163" s="61">
        <f>SUM(J164:J166)</f>
        <v>0</v>
      </c>
      <c r="K163" s="79">
        <f t="shared" ref="K163:S163" si="447">SUM(K164:K166)</f>
        <v>0</v>
      </c>
      <c r="L163" s="328">
        <f t="shared" si="447"/>
        <v>0</v>
      </c>
      <c r="M163" s="95">
        <f t="shared" si="447"/>
        <v>251000</v>
      </c>
      <c r="N163" s="78">
        <f t="shared" si="447"/>
        <v>0</v>
      </c>
      <c r="O163" s="78">
        <f t="shared" ref="O163" si="448">SUM(O164:O166)</f>
        <v>0</v>
      </c>
      <c r="P163" s="78">
        <f t="shared" si="447"/>
        <v>0</v>
      </c>
      <c r="Q163" s="78">
        <f t="shared" si="447"/>
        <v>0</v>
      </c>
      <c r="R163" s="78">
        <f t="shared" si="447"/>
        <v>0</v>
      </c>
      <c r="S163" s="239">
        <f t="shared" si="447"/>
        <v>0</v>
      </c>
      <c r="T163" s="270">
        <f t="shared" si="441"/>
        <v>501000</v>
      </c>
      <c r="U163" s="96">
        <f>SUM(U164:U166)</f>
        <v>250000</v>
      </c>
      <c r="V163" s="78">
        <f>SUM(V164:V166)</f>
        <v>0</v>
      </c>
      <c r="W163" s="79">
        <f t="shared" ref="W163:AE163" si="449">SUM(W164:W166)</f>
        <v>0</v>
      </c>
      <c r="X163" s="328">
        <f t="shared" si="449"/>
        <v>0</v>
      </c>
      <c r="Y163" s="95">
        <f t="shared" si="449"/>
        <v>251000</v>
      </c>
      <c r="Z163" s="78">
        <f t="shared" si="449"/>
        <v>0</v>
      </c>
      <c r="AA163" s="78">
        <f t="shared" ref="AA163" si="450">SUM(AA164:AA166)</f>
        <v>0</v>
      </c>
      <c r="AB163" s="78">
        <f t="shared" si="449"/>
        <v>0</v>
      </c>
      <c r="AC163" s="78">
        <f t="shared" si="449"/>
        <v>0</v>
      </c>
      <c r="AD163" s="78">
        <f t="shared" si="449"/>
        <v>0</v>
      </c>
      <c r="AE163" s="239">
        <f t="shared" si="449"/>
        <v>0</v>
      </c>
      <c r="AF163" s="284">
        <f t="shared" si="444"/>
        <v>501000</v>
      </c>
      <c r="AG163" s="96">
        <f>SUM(AG164:AG166)</f>
        <v>250000</v>
      </c>
      <c r="AH163" s="78">
        <f>SUM(AH164:AH166)</f>
        <v>0</v>
      </c>
      <c r="AI163" s="79">
        <f t="shared" ref="AI163:AQ163" si="451">SUM(AI164:AI166)</f>
        <v>0</v>
      </c>
      <c r="AJ163" s="328">
        <f t="shared" si="451"/>
        <v>0</v>
      </c>
      <c r="AK163" s="95">
        <f t="shared" si="451"/>
        <v>251000</v>
      </c>
      <c r="AL163" s="78">
        <f t="shared" si="451"/>
        <v>0</v>
      </c>
      <c r="AM163" s="78">
        <f t="shared" ref="AM163" si="452">SUM(AM164:AM166)</f>
        <v>0</v>
      </c>
      <c r="AN163" s="78">
        <f t="shared" si="451"/>
        <v>0</v>
      </c>
      <c r="AO163" s="78">
        <f t="shared" si="451"/>
        <v>0</v>
      </c>
      <c r="AP163" s="78">
        <f t="shared" si="451"/>
        <v>0</v>
      </c>
      <c r="AQ163" s="239">
        <f t="shared" si="451"/>
        <v>0</v>
      </c>
      <c r="AR163" s="213"/>
      <c r="AS163" s="108"/>
      <c r="AT163" s="199"/>
      <c r="AU163" s="199"/>
      <c r="AV163" s="199"/>
      <c r="AW163" s="74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  <c r="DI163" s="195"/>
      <c r="DJ163" s="195"/>
      <c r="DK163" s="195"/>
      <c r="DL163" s="195"/>
      <c r="DM163" s="195"/>
      <c r="DN163" s="195"/>
      <c r="DO163" s="195"/>
      <c r="DP163" s="195"/>
      <c r="DQ163" s="195"/>
      <c r="DR163" s="195"/>
      <c r="DS163" s="195"/>
      <c r="DT163" s="195"/>
      <c r="DU163" s="195"/>
      <c r="DV163" s="195"/>
      <c r="DW163" s="195"/>
      <c r="DX163" s="195"/>
      <c r="DY163" s="195"/>
      <c r="DZ163" s="195"/>
      <c r="EA163" s="195"/>
      <c r="EB163" s="195"/>
      <c r="EC163" s="195"/>
      <c r="ED163" s="195"/>
      <c r="EE163" s="195"/>
      <c r="EF163" s="195"/>
    </row>
    <row r="164" spans="1:136" s="72" customFormat="1" ht="15.75" customHeight="1" x14ac:dyDescent="0.25">
      <c r="A164" s="240"/>
      <c r="B164" s="184"/>
      <c r="C164" s="184">
        <v>311</v>
      </c>
      <c r="D164" s="583" t="s">
        <v>1</v>
      </c>
      <c r="E164" s="583"/>
      <c r="F164" s="583"/>
      <c r="G164" s="583"/>
      <c r="H164" s="76">
        <f t="shared" si="438"/>
        <v>432300</v>
      </c>
      <c r="I164" s="80">
        <v>213300</v>
      </c>
      <c r="J164" s="94"/>
      <c r="K164" s="82"/>
      <c r="L164" s="329"/>
      <c r="M164" s="123">
        <v>219000</v>
      </c>
      <c r="N164" s="81"/>
      <c r="O164" s="81"/>
      <c r="P164" s="81"/>
      <c r="Q164" s="81"/>
      <c r="R164" s="81"/>
      <c r="S164" s="82"/>
      <c r="T164" s="262">
        <f t="shared" si="441"/>
        <v>432300</v>
      </c>
      <c r="U164" s="247">
        <v>213300</v>
      </c>
      <c r="V164" s="252"/>
      <c r="W164" s="248"/>
      <c r="X164" s="331"/>
      <c r="Y164" s="249">
        <v>219000</v>
      </c>
      <c r="Z164" s="250"/>
      <c r="AA164" s="250"/>
      <c r="AB164" s="250"/>
      <c r="AC164" s="250"/>
      <c r="AD164" s="250"/>
      <c r="AE164" s="248"/>
      <c r="AF164" s="285">
        <f t="shared" si="444"/>
        <v>432300</v>
      </c>
      <c r="AG164" s="247">
        <v>213300</v>
      </c>
      <c r="AH164" s="252"/>
      <c r="AI164" s="248"/>
      <c r="AJ164" s="331"/>
      <c r="AK164" s="249">
        <v>219000</v>
      </c>
      <c r="AL164" s="250"/>
      <c r="AM164" s="250"/>
      <c r="AN164" s="250"/>
      <c r="AO164" s="250"/>
      <c r="AP164" s="250"/>
      <c r="AQ164" s="248"/>
      <c r="AR164" s="213"/>
      <c r="AS164" s="89"/>
      <c r="AT164" s="427"/>
      <c r="AU164" s="427"/>
      <c r="AV164" s="427"/>
      <c r="AW164" s="73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2" customFormat="1" ht="15.75" customHeight="1" x14ac:dyDescent="0.25">
      <c r="A165" s="240"/>
      <c r="B165" s="184"/>
      <c r="C165" s="184">
        <v>312</v>
      </c>
      <c r="D165" s="583" t="s">
        <v>2</v>
      </c>
      <c r="E165" s="583"/>
      <c r="F165" s="583"/>
      <c r="G165" s="584"/>
      <c r="H165" s="76">
        <f t="shared" si="438"/>
        <v>0</v>
      </c>
      <c r="I165" s="80"/>
      <c r="J165" s="94"/>
      <c r="K165" s="82"/>
      <c r="L165" s="329"/>
      <c r="M165" s="123"/>
      <c r="N165" s="81"/>
      <c r="O165" s="81"/>
      <c r="P165" s="81"/>
      <c r="Q165" s="81"/>
      <c r="R165" s="81"/>
      <c r="S165" s="82"/>
      <c r="T165" s="262">
        <f t="shared" si="441"/>
        <v>0</v>
      </c>
      <c r="U165" s="247"/>
      <c r="V165" s="252"/>
      <c r="W165" s="248"/>
      <c r="X165" s="331"/>
      <c r="Y165" s="249"/>
      <c r="Z165" s="250"/>
      <c r="AA165" s="250"/>
      <c r="AB165" s="250"/>
      <c r="AC165" s="250"/>
      <c r="AD165" s="250"/>
      <c r="AE165" s="248"/>
      <c r="AF165" s="285">
        <f t="shared" si="444"/>
        <v>0</v>
      </c>
      <c r="AG165" s="247"/>
      <c r="AH165" s="252"/>
      <c r="AI165" s="248"/>
      <c r="AJ165" s="331"/>
      <c r="AK165" s="249"/>
      <c r="AL165" s="250"/>
      <c r="AM165" s="250"/>
      <c r="AN165" s="250"/>
      <c r="AO165" s="250"/>
      <c r="AP165" s="250"/>
      <c r="AQ165" s="248"/>
      <c r="AR165" s="213"/>
      <c r="AS165" s="108"/>
      <c r="AT165" s="199"/>
      <c r="AU165" s="199"/>
      <c r="AV165" s="199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</row>
    <row r="166" spans="1:136" s="72" customFormat="1" ht="15.75" customHeight="1" x14ac:dyDescent="0.25">
      <c r="A166" s="240"/>
      <c r="B166" s="184"/>
      <c r="C166" s="184">
        <v>313</v>
      </c>
      <c r="D166" s="583" t="s">
        <v>3</v>
      </c>
      <c r="E166" s="583"/>
      <c r="F166" s="583"/>
      <c r="G166" s="583"/>
      <c r="H166" s="76">
        <f t="shared" si="438"/>
        <v>68700</v>
      </c>
      <c r="I166" s="80">
        <v>36700</v>
      </c>
      <c r="J166" s="94"/>
      <c r="K166" s="82"/>
      <c r="L166" s="329"/>
      <c r="M166" s="123">
        <v>32000</v>
      </c>
      <c r="N166" s="81"/>
      <c r="O166" s="81"/>
      <c r="P166" s="81"/>
      <c r="Q166" s="81"/>
      <c r="R166" s="81"/>
      <c r="S166" s="82"/>
      <c r="T166" s="262">
        <f t="shared" si="441"/>
        <v>68700</v>
      </c>
      <c r="U166" s="247">
        <v>36700</v>
      </c>
      <c r="V166" s="252"/>
      <c r="W166" s="248"/>
      <c r="X166" s="331"/>
      <c r="Y166" s="249">
        <v>32000</v>
      </c>
      <c r="Z166" s="250"/>
      <c r="AA166" s="250"/>
      <c r="AB166" s="250"/>
      <c r="AC166" s="250"/>
      <c r="AD166" s="250"/>
      <c r="AE166" s="248"/>
      <c r="AF166" s="285">
        <f t="shared" si="444"/>
        <v>68700</v>
      </c>
      <c r="AG166" s="247">
        <v>36700</v>
      </c>
      <c r="AH166" s="252"/>
      <c r="AI166" s="248"/>
      <c r="AJ166" s="331"/>
      <c r="AK166" s="249">
        <v>32000</v>
      </c>
      <c r="AL166" s="250"/>
      <c r="AM166" s="250"/>
      <c r="AN166" s="250"/>
      <c r="AO166" s="250"/>
      <c r="AP166" s="250"/>
      <c r="AQ166" s="248"/>
      <c r="AR166" s="213"/>
      <c r="AS166" s="89"/>
      <c r="AT166" s="427"/>
      <c r="AU166" s="427"/>
      <c r="AV166" s="427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73" customFormat="1" ht="15.75" customHeight="1" x14ac:dyDescent="0.25">
      <c r="A167" s="591">
        <v>32</v>
      </c>
      <c r="B167" s="592"/>
      <c r="C167" s="90"/>
      <c r="D167" s="589" t="s">
        <v>4</v>
      </c>
      <c r="E167" s="589"/>
      <c r="F167" s="589"/>
      <c r="G167" s="590"/>
      <c r="H167" s="75">
        <f t="shared" si="438"/>
        <v>271000</v>
      </c>
      <c r="I167" s="77">
        <f t="shared" ref="I167:S167" si="453">SUM(I168:I171)</f>
        <v>0</v>
      </c>
      <c r="J167" s="61">
        <f t="shared" ref="J167" si="454">SUM(J168:J171)</f>
        <v>0</v>
      </c>
      <c r="K167" s="79">
        <f t="shared" si="453"/>
        <v>0</v>
      </c>
      <c r="L167" s="328">
        <f t="shared" si="453"/>
        <v>0</v>
      </c>
      <c r="M167" s="95">
        <f t="shared" si="453"/>
        <v>271000</v>
      </c>
      <c r="N167" s="78">
        <f t="shared" si="453"/>
        <v>0</v>
      </c>
      <c r="O167" s="78">
        <f t="shared" ref="O167" si="455">SUM(O168:O171)</f>
        <v>0</v>
      </c>
      <c r="P167" s="78">
        <f t="shared" si="453"/>
        <v>0</v>
      </c>
      <c r="Q167" s="78">
        <f t="shared" si="453"/>
        <v>0</v>
      </c>
      <c r="R167" s="78">
        <f t="shared" si="453"/>
        <v>0</v>
      </c>
      <c r="S167" s="79">
        <f t="shared" si="453"/>
        <v>0</v>
      </c>
      <c r="T167" s="254">
        <f t="shared" si="441"/>
        <v>271000</v>
      </c>
      <c r="U167" s="77">
        <f t="shared" ref="U167:AE167" si="456">SUM(U168:U171)</f>
        <v>0</v>
      </c>
      <c r="V167" s="61">
        <f t="shared" ref="V167" si="457">SUM(V168:V171)</f>
        <v>0</v>
      </c>
      <c r="W167" s="79">
        <f t="shared" si="456"/>
        <v>0</v>
      </c>
      <c r="X167" s="328">
        <f t="shared" si="456"/>
        <v>0</v>
      </c>
      <c r="Y167" s="95">
        <f t="shared" si="456"/>
        <v>271000</v>
      </c>
      <c r="Z167" s="78">
        <f t="shared" si="456"/>
        <v>0</v>
      </c>
      <c r="AA167" s="78">
        <f t="shared" ref="AA167" si="458">SUM(AA168:AA171)</f>
        <v>0</v>
      </c>
      <c r="AB167" s="78">
        <f t="shared" si="456"/>
        <v>0</v>
      </c>
      <c r="AC167" s="78">
        <f t="shared" si="456"/>
        <v>0</v>
      </c>
      <c r="AD167" s="78">
        <f t="shared" si="456"/>
        <v>0</v>
      </c>
      <c r="AE167" s="79">
        <f t="shared" si="456"/>
        <v>0</v>
      </c>
      <c r="AF167" s="284">
        <f t="shared" si="444"/>
        <v>271000</v>
      </c>
      <c r="AG167" s="77">
        <f t="shared" ref="AG167:AQ167" si="459">SUM(AG168:AG171)</f>
        <v>0</v>
      </c>
      <c r="AH167" s="61">
        <f t="shared" ref="AH167" si="460">SUM(AH168:AH171)</f>
        <v>0</v>
      </c>
      <c r="AI167" s="79">
        <f t="shared" si="459"/>
        <v>0</v>
      </c>
      <c r="AJ167" s="328">
        <f t="shared" si="459"/>
        <v>0</v>
      </c>
      <c r="AK167" s="95">
        <f t="shared" si="459"/>
        <v>271000</v>
      </c>
      <c r="AL167" s="78">
        <f t="shared" si="459"/>
        <v>0</v>
      </c>
      <c r="AM167" s="78">
        <f t="shared" ref="AM167" si="461">SUM(AM168:AM171)</f>
        <v>0</v>
      </c>
      <c r="AN167" s="78">
        <f t="shared" si="459"/>
        <v>0</v>
      </c>
      <c r="AO167" s="78">
        <f t="shared" si="459"/>
        <v>0</v>
      </c>
      <c r="AP167" s="78">
        <f t="shared" si="459"/>
        <v>0</v>
      </c>
      <c r="AQ167" s="79">
        <f t="shared" si="459"/>
        <v>0</v>
      </c>
      <c r="AR167" s="291"/>
      <c r="AS167" s="107"/>
      <c r="AT167" s="199"/>
      <c r="AU167" s="199"/>
      <c r="AV167" s="199"/>
      <c r="AW167" s="72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</row>
    <row r="168" spans="1:136" s="72" customFormat="1" ht="15.75" customHeight="1" x14ac:dyDescent="0.25">
      <c r="A168" s="240"/>
      <c r="B168" s="184"/>
      <c r="C168" s="184">
        <v>321</v>
      </c>
      <c r="D168" s="583" t="s">
        <v>5</v>
      </c>
      <c r="E168" s="583"/>
      <c r="F168" s="583"/>
      <c r="G168" s="583"/>
      <c r="H168" s="76">
        <f t="shared" si="438"/>
        <v>60000</v>
      </c>
      <c r="I168" s="80"/>
      <c r="J168" s="94"/>
      <c r="K168" s="82"/>
      <c r="L168" s="329"/>
      <c r="M168" s="123">
        <v>60000</v>
      </c>
      <c r="N168" s="81"/>
      <c r="O168" s="81"/>
      <c r="P168" s="81"/>
      <c r="Q168" s="81"/>
      <c r="R168" s="81"/>
      <c r="S168" s="82"/>
      <c r="T168" s="262">
        <f t="shared" si="441"/>
        <v>60000</v>
      </c>
      <c r="U168" s="247"/>
      <c r="V168" s="252"/>
      <c r="W168" s="248"/>
      <c r="X168" s="331"/>
      <c r="Y168" s="249">
        <v>60000</v>
      </c>
      <c r="Z168" s="250"/>
      <c r="AA168" s="250"/>
      <c r="AB168" s="250"/>
      <c r="AC168" s="250"/>
      <c r="AD168" s="250"/>
      <c r="AE168" s="248"/>
      <c r="AF168" s="285">
        <f t="shared" si="444"/>
        <v>60000</v>
      </c>
      <c r="AG168" s="247"/>
      <c r="AH168" s="252"/>
      <c r="AI168" s="248"/>
      <c r="AJ168" s="331"/>
      <c r="AK168" s="249">
        <v>60000</v>
      </c>
      <c r="AL168" s="250"/>
      <c r="AM168" s="250"/>
      <c r="AN168" s="250"/>
      <c r="AO168" s="250"/>
      <c r="AP168" s="250"/>
      <c r="AQ168" s="248"/>
      <c r="AR168" s="62"/>
      <c r="AS168" s="263"/>
      <c r="AT168" s="263"/>
      <c r="AU168" s="263"/>
      <c r="AV168" s="263"/>
      <c r="AW168" s="73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40"/>
      <c r="B169" s="184"/>
      <c r="C169" s="184">
        <v>322</v>
      </c>
      <c r="D169" s="583" t="s">
        <v>6</v>
      </c>
      <c r="E169" s="583"/>
      <c r="F169" s="583"/>
      <c r="G169" s="583"/>
      <c r="H169" s="76">
        <f t="shared" si="438"/>
        <v>10000</v>
      </c>
      <c r="I169" s="80"/>
      <c r="J169" s="94"/>
      <c r="K169" s="82"/>
      <c r="L169" s="329"/>
      <c r="M169" s="123">
        <v>10000</v>
      </c>
      <c r="N169" s="81"/>
      <c r="O169" s="81"/>
      <c r="P169" s="81"/>
      <c r="Q169" s="81"/>
      <c r="R169" s="81"/>
      <c r="S169" s="82"/>
      <c r="T169" s="262">
        <f t="shared" si="441"/>
        <v>10000</v>
      </c>
      <c r="U169" s="247"/>
      <c r="V169" s="252"/>
      <c r="W169" s="248"/>
      <c r="X169" s="331"/>
      <c r="Y169" s="249">
        <v>10000</v>
      </c>
      <c r="Z169" s="250"/>
      <c r="AA169" s="250"/>
      <c r="AB169" s="250"/>
      <c r="AC169" s="250"/>
      <c r="AD169" s="250"/>
      <c r="AE169" s="248"/>
      <c r="AF169" s="285">
        <f t="shared" si="444"/>
        <v>10000</v>
      </c>
      <c r="AG169" s="247"/>
      <c r="AH169" s="252"/>
      <c r="AI169" s="248"/>
      <c r="AJ169" s="331"/>
      <c r="AK169" s="249">
        <v>10000</v>
      </c>
      <c r="AL169" s="250"/>
      <c r="AM169" s="250"/>
      <c r="AN169" s="250"/>
      <c r="AO169" s="250"/>
      <c r="AP169" s="250"/>
      <c r="AQ169" s="248"/>
      <c r="AR169" s="74"/>
      <c r="AS169" s="107"/>
      <c r="AT169" s="107"/>
      <c r="AU169" s="107"/>
      <c r="AV169" s="107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40"/>
      <c r="B170" s="184"/>
      <c r="C170" s="184">
        <v>323</v>
      </c>
      <c r="D170" s="583" t="s">
        <v>7</v>
      </c>
      <c r="E170" s="583"/>
      <c r="F170" s="583"/>
      <c r="G170" s="583"/>
      <c r="H170" s="76">
        <f>SUM(I170:S170)</f>
        <v>36000</v>
      </c>
      <c r="I170" s="80"/>
      <c r="J170" s="94"/>
      <c r="K170" s="82"/>
      <c r="L170" s="329"/>
      <c r="M170" s="123">
        <v>36000</v>
      </c>
      <c r="N170" s="81"/>
      <c r="O170" s="81"/>
      <c r="P170" s="81"/>
      <c r="Q170" s="81"/>
      <c r="R170" s="81"/>
      <c r="S170" s="82"/>
      <c r="T170" s="262">
        <f>SUM(U170:AE170)</f>
        <v>36000</v>
      </c>
      <c r="U170" s="247"/>
      <c r="V170" s="252"/>
      <c r="W170" s="248"/>
      <c r="X170" s="331"/>
      <c r="Y170" s="249">
        <v>36000</v>
      </c>
      <c r="Z170" s="250"/>
      <c r="AA170" s="250"/>
      <c r="AB170" s="250"/>
      <c r="AC170" s="250"/>
      <c r="AD170" s="250"/>
      <c r="AE170" s="248"/>
      <c r="AF170" s="285">
        <f>SUM(AG170:AQ170)</f>
        <v>36000</v>
      </c>
      <c r="AG170" s="247"/>
      <c r="AH170" s="252"/>
      <c r="AI170" s="248"/>
      <c r="AJ170" s="331"/>
      <c r="AK170" s="249">
        <v>36000</v>
      </c>
      <c r="AL170" s="250"/>
      <c r="AM170" s="250"/>
      <c r="AN170" s="250"/>
      <c r="AO170" s="250"/>
      <c r="AP170" s="250"/>
      <c r="AQ170" s="248"/>
      <c r="AR170" s="74"/>
      <c r="AS170" s="339"/>
      <c r="AT170" s="339"/>
      <c r="AU170" s="339"/>
      <c r="AV170" s="339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 x14ac:dyDescent="0.25">
      <c r="A171" s="240"/>
      <c r="B171" s="184"/>
      <c r="C171" s="184">
        <v>329</v>
      </c>
      <c r="D171" s="583" t="s">
        <v>8</v>
      </c>
      <c r="E171" s="583"/>
      <c r="F171" s="583"/>
      <c r="G171" s="584"/>
      <c r="H171" s="76">
        <f t="shared" ref="H171" si="462">SUM(I171:S171)</f>
        <v>165000</v>
      </c>
      <c r="I171" s="80"/>
      <c r="J171" s="94"/>
      <c r="K171" s="82"/>
      <c r="L171" s="329"/>
      <c r="M171" s="123">
        <v>165000</v>
      </c>
      <c r="N171" s="81"/>
      <c r="O171" s="81"/>
      <c r="P171" s="81"/>
      <c r="Q171" s="81"/>
      <c r="R171" s="81"/>
      <c r="S171" s="82"/>
      <c r="T171" s="262">
        <f t="shared" ref="T171" si="463">SUM(U171:AE171)</f>
        <v>165000</v>
      </c>
      <c r="U171" s="247"/>
      <c r="V171" s="252"/>
      <c r="W171" s="248"/>
      <c r="X171" s="331"/>
      <c r="Y171" s="249">
        <v>165000</v>
      </c>
      <c r="Z171" s="250"/>
      <c r="AA171" s="250"/>
      <c r="AB171" s="250"/>
      <c r="AC171" s="250"/>
      <c r="AD171" s="250"/>
      <c r="AE171" s="248"/>
      <c r="AF171" s="285">
        <f t="shared" ref="AF171" si="464">SUM(AG171:AQ171)</f>
        <v>165000</v>
      </c>
      <c r="AG171" s="247"/>
      <c r="AH171" s="252"/>
      <c r="AI171" s="248"/>
      <c r="AJ171" s="331"/>
      <c r="AK171" s="249">
        <v>165000</v>
      </c>
      <c r="AL171" s="250"/>
      <c r="AM171" s="250"/>
      <c r="AN171" s="250"/>
      <c r="AO171" s="250"/>
      <c r="AP171" s="250"/>
      <c r="AQ171" s="248"/>
      <c r="AR171" s="73"/>
      <c r="AS171" s="339"/>
      <c r="AT171" s="339"/>
      <c r="AU171" s="339"/>
      <c r="AV171" s="339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96" customFormat="1" ht="12.75" customHeight="1" x14ac:dyDescent="0.25">
      <c r="A172" s="294"/>
      <c r="B172" s="295"/>
      <c r="D172" s="297"/>
      <c r="E172" s="297"/>
      <c r="F172" s="297"/>
      <c r="G172" s="297"/>
      <c r="I172" s="602" t="s">
        <v>129</v>
      </c>
      <c r="J172" s="602"/>
      <c r="K172" s="602"/>
      <c r="L172" s="602"/>
      <c r="M172" s="602"/>
      <c r="N172" s="602"/>
      <c r="O172" s="602"/>
      <c r="P172" s="602"/>
      <c r="Q172" s="602"/>
      <c r="R172" s="602"/>
      <c r="S172" s="602"/>
      <c r="T172" s="431"/>
      <c r="U172" s="602" t="s">
        <v>129</v>
      </c>
      <c r="V172" s="602"/>
      <c r="W172" s="602"/>
      <c r="X172" s="602"/>
      <c r="Y172" s="602"/>
      <c r="Z172" s="602"/>
      <c r="AA172" s="602"/>
      <c r="AB172" s="602"/>
      <c r="AC172" s="602"/>
      <c r="AD172" s="602"/>
      <c r="AE172" s="602"/>
      <c r="AG172" s="602" t="s">
        <v>129</v>
      </c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3"/>
      <c r="AR172" s="72"/>
      <c r="AS172" s="341"/>
      <c r="AT172" s="341"/>
      <c r="AU172" s="341"/>
      <c r="AV172" s="341"/>
      <c r="AW172" s="72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300"/>
      <c r="BQ172" s="300"/>
      <c r="BR172" s="300"/>
      <c r="BS172" s="300"/>
      <c r="BT172" s="300"/>
      <c r="BU172" s="300"/>
      <c r="BV172" s="300"/>
      <c r="BW172" s="300"/>
      <c r="BX172" s="300"/>
      <c r="BY172" s="300"/>
      <c r="BZ172" s="300"/>
      <c r="CA172" s="300"/>
      <c r="CB172" s="300"/>
      <c r="CC172" s="300"/>
      <c r="CD172" s="300"/>
      <c r="CE172" s="300"/>
      <c r="CF172" s="300"/>
      <c r="CG172" s="300"/>
      <c r="CH172" s="300"/>
      <c r="CI172" s="300"/>
      <c r="CJ172" s="300"/>
      <c r="CK172" s="300"/>
      <c r="CL172" s="300"/>
      <c r="CM172" s="300"/>
      <c r="CN172" s="300"/>
      <c r="CO172" s="300"/>
      <c r="CP172" s="300"/>
      <c r="CQ172" s="300"/>
      <c r="CR172" s="300"/>
      <c r="CS172" s="300"/>
      <c r="CT172" s="300"/>
      <c r="CU172" s="300"/>
      <c r="CV172" s="300"/>
      <c r="CW172" s="300"/>
      <c r="CX172" s="300"/>
      <c r="CY172" s="300"/>
      <c r="CZ172" s="300"/>
      <c r="DA172" s="300"/>
      <c r="DB172" s="300"/>
      <c r="DC172" s="300"/>
      <c r="DD172" s="300"/>
      <c r="DE172" s="300"/>
      <c r="DF172" s="300"/>
      <c r="DG172" s="300"/>
      <c r="DH172" s="300"/>
      <c r="DI172" s="300"/>
      <c r="DJ172" s="300"/>
      <c r="DK172" s="300"/>
      <c r="DL172" s="300"/>
      <c r="DM172" s="300"/>
      <c r="DN172" s="300"/>
      <c r="DO172" s="300"/>
      <c r="DP172" s="300"/>
      <c r="DQ172" s="300"/>
      <c r="DR172" s="300"/>
      <c r="DS172" s="300"/>
      <c r="DT172" s="300"/>
      <c r="DU172" s="300"/>
      <c r="DV172" s="300"/>
      <c r="DW172" s="300"/>
      <c r="DX172" s="300"/>
      <c r="DY172" s="300"/>
      <c r="DZ172" s="300"/>
      <c r="EA172" s="300"/>
      <c r="EB172" s="300"/>
      <c r="EC172" s="300"/>
      <c r="ED172" s="300"/>
      <c r="EE172" s="300"/>
      <c r="EF172" s="300"/>
    </row>
    <row r="173" spans="1:136" s="62" customFormat="1" ht="10.5" customHeight="1" x14ac:dyDescent="0.25">
      <c r="A173" s="24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31"/>
      <c r="AR173" s="72"/>
      <c r="AS173" s="265"/>
      <c r="AT173" s="265"/>
      <c r="AU173" s="265"/>
      <c r="AV173" s="265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9" customHeight="1" x14ac:dyDescent="0.25">
      <c r="A174" s="600" t="s">
        <v>304</v>
      </c>
      <c r="B174" s="601"/>
      <c r="C174" s="601"/>
      <c r="D174" s="594" t="s">
        <v>305</v>
      </c>
      <c r="E174" s="594"/>
      <c r="F174" s="594"/>
      <c r="G174" s="595"/>
      <c r="H174" s="83">
        <f t="shared" ref="H174:H182" si="465">SUM(I174:S174)</f>
        <v>0</v>
      </c>
      <c r="I174" s="84">
        <f>I175</f>
        <v>0</v>
      </c>
      <c r="J174" s="311">
        <f t="shared" ref="J174:S174" si="466">J175</f>
        <v>0</v>
      </c>
      <c r="K174" s="86">
        <f t="shared" si="466"/>
        <v>0</v>
      </c>
      <c r="L174" s="327">
        <f t="shared" si="466"/>
        <v>0</v>
      </c>
      <c r="M174" s="125">
        <f t="shared" si="466"/>
        <v>0</v>
      </c>
      <c r="N174" s="85">
        <f t="shared" si="466"/>
        <v>0</v>
      </c>
      <c r="O174" s="85">
        <f t="shared" si="466"/>
        <v>0</v>
      </c>
      <c r="P174" s="85">
        <f t="shared" si="466"/>
        <v>0</v>
      </c>
      <c r="Q174" s="85">
        <f t="shared" si="466"/>
        <v>0</v>
      </c>
      <c r="R174" s="85">
        <f t="shared" si="466"/>
        <v>0</v>
      </c>
      <c r="S174" s="86">
        <f t="shared" si="466"/>
        <v>0</v>
      </c>
      <c r="T174" s="267">
        <f t="shared" ref="T174:T182" si="467">SUM(U174:AE174)</f>
        <v>0</v>
      </c>
      <c r="U174" s="84">
        <f>U175</f>
        <v>0</v>
      </c>
      <c r="V174" s="311">
        <f t="shared" ref="V174" si="468">V175</f>
        <v>0</v>
      </c>
      <c r="W174" s="86">
        <f t="shared" ref="W174" si="469">W175</f>
        <v>0</v>
      </c>
      <c r="X174" s="327">
        <f t="shared" ref="X174" si="470">X175</f>
        <v>0</v>
      </c>
      <c r="Y174" s="125">
        <f t="shared" ref="Y174" si="471">Y175</f>
        <v>0</v>
      </c>
      <c r="Z174" s="85">
        <f t="shared" ref="Z174" si="472">Z175</f>
        <v>0</v>
      </c>
      <c r="AA174" s="85">
        <f t="shared" ref="AA174" si="473">AA175</f>
        <v>0</v>
      </c>
      <c r="AB174" s="85">
        <f t="shared" ref="AB174" si="474">AB175</f>
        <v>0</v>
      </c>
      <c r="AC174" s="85">
        <f t="shared" ref="AC174" si="475">AC175</f>
        <v>0</v>
      </c>
      <c r="AD174" s="85">
        <f t="shared" ref="AD174" si="476">AD175</f>
        <v>0</v>
      </c>
      <c r="AE174" s="86">
        <f t="shared" ref="AE174" si="477">AE175</f>
        <v>0</v>
      </c>
      <c r="AF174" s="283">
        <f t="shared" ref="AF174:AF182" si="478">SUM(AG174:AQ174)</f>
        <v>0</v>
      </c>
      <c r="AG174" s="84">
        <f>AG175</f>
        <v>0</v>
      </c>
      <c r="AH174" s="311">
        <f t="shared" ref="AH174" si="479">AH175</f>
        <v>0</v>
      </c>
      <c r="AI174" s="86">
        <f t="shared" ref="AI174" si="480">AI175</f>
        <v>0</v>
      </c>
      <c r="AJ174" s="327">
        <f t="shared" ref="AJ174" si="481">AJ175</f>
        <v>0</v>
      </c>
      <c r="AK174" s="125">
        <f t="shared" ref="AK174" si="482">AK175</f>
        <v>0</v>
      </c>
      <c r="AL174" s="85">
        <f t="shared" ref="AL174" si="483">AL175</f>
        <v>0</v>
      </c>
      <c r="AM174" s="85">
        <f t="shared" ref="AM174" si="484">AM175</f>
        <v>0</v>
      </c>
      <c r="AN174" s="85">
        <f t="shared" ref="AN174" si="485">AN175</f>
        <v>0</v>
      </c>
      <c r="AO174" s="85">
        <f t="shared" ref="AO174" si="486">AO175</f>
        <v>0</v>
      </c>
      <c r="AP174" s="85">
        <f t="shared" ref="AP174" si="487">AP175</f>
        <v>0</v>
      </c>
      <c r="AQ174" s="86">
        <f t="shared" ref="AQ174" si="488">AQ175</f>
        <v>0</v>
      </c>
      <c r="AR174" s="72"/>
      <c r="AS174" s="265"/>
      <c r="AT174" s="265"/>
      <c r="AU174" s="265"/>
      <c r="AV174" s="265"/>
      <c r="AW174" s="72"/>
      <c r="AX174" s="72"/>
      <c r="AY174" s="10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</row>
    <row r="175" spans="1:136" s="74" customFormat="1" ht="15.75" customHeight="1" x14ac:dyDescent="0.25">
      <c r="A175" s="502">
        <v>3</v>
      </c>
      <c r="B175" s="68"/>
      <c r="C175" s="90"/>
      <c r="D175" s="589" t="s">
        <v>16</v>
      </c>
      <c r="E175" s="589"/>
      <c r="F175" s="589"/>
      <c r="G175" s="590"/>
      <c r="H175" s="75">
        <f t="shared" si="465"/>
        <v>0</v>
      </c>
      <c r="I175" s="77">
        <f>I176+I181</f>
        <v>0</v>
      </c>
      <c r="J175" s="61">
        <f t="shared" ref="J175:S175" si="489">J176+J181</f>
        <v>0</v>
      </c>
      <c r="K175" s="79">
        <f t="shared" si="489"/>
        <v>0</v>
      </c>
      <c r="L175" s="328">
        <f t="shared" si="489"/>
        <v>0</v>
      </c>
      <c r="M175" s="95">
        <f t="shared" si="489"/>
        <v>0</v>
      </c>
      <c r="N175" s="78">
        <f t="shared" si="489"/>
        <v>0</v>
      </c>
      <c r="O175" s="78">
        <f t="shared" si="489"/>
        <v>0</v>
      </c>
      <c r="P175" s="78">
        <f t="shared" si="489"/>
        <v>0</v>
      </c>
      <c r="Q175" s="78">
        <f t="shared" si="489"/>
        <v>0</v>
      </c>
      <c r="R175" s="78">
        <f t="shared" si="489"/>
        <v>0</v>
      </c>
      <c r="S175" s="79">
        <f t="shared" si="489"/>
        <v>0</v>
      </c>
      <c r="T175" s="254">
        <f t="shared" si="467"/>
        <v>0</v>
      </c>
      <c r="U175" s="77">
        <f>U176+U181</f>
        <v>0</v>
      </c>
      <c r="V175" s="61">
        <f t="shared" ref="V175" si="490">V176+V181</f>
        <v>0</v>
      </c>
      <c r="W175" s="79">
        <f t="shared" ref="W175" si="491">W176+W181</f>
        <v>0</v>
      </c>
      <c r="X175" s="328">
        <f t="shared" ref="X175" si="492">X176+X181</f>
        <v>0</v>
      </c>
      <c r="Y175" s="95">
        <f t="shared" ref="Y175" si="493">Y176+Y181</f>
        <v>0</v>
      </c>
      <c r="Z175" s="78">
        <f t="shared" ref="Z175" si="494">Z176+Z181</f>
        <v>0</v>
      </c>
      <c r="AA175" s="78">
        <f t="shared" ref="AA175" si="495">AA176+AA181</f>
        <v>0</v>
      </c>
      <c r="AB175" s="78">
        <f t="shared" ref="AB175" si="496">AB176+AB181</f>
        <v>0</v>
      </c>
      <c r="AC175" s="78">
        <f t="shared" ref="AC175" si="497">AC176+AC181</f>
        <v>0</v>
      </c>
      <c r="AD175" s="78">
        <f t="shared" ref="AD175" si="498">AD176+AD181</f>
        <v>0</v>
      </c>
      <c r="AE175" s="79">
        <f t="shared" ref="AE175" si="499">AE176+AE181</f>
        <v>0</v>
      </c>
      <c r="AF175" s="284">
        <f t="shared" si="478"/>
        <v>0</v>
      </c>
      <c r="AG175" s="77">
        <f>AG176+AG181</f>
        <v>0</v>
      </c>
      <c r="AH175" s="61">
        <f t="shared" ref="AH175" si="500">AH176+AH181</f>
        <v>0</v>
      </c>
      <c r="AI175" s="79">
        <f t="shared" ref="AI175" si="501">AI176+AI181</f>
        <v>0</v>
      </c>
      <c r="AJ175" s="328">
        <f t="shared" ref="AJ175" si="502">AJ176+AJ181</f>
        <v>0</v>
      </c>
      <c r="AK175" s="95">
        <f t="shared" ref="AK175" si="503">AK176+AK181</f>
        <v>0</v>
      </c>
      <c r="AL175" s="78">
        <f t="shared" ref="AL175" si="504">AL176+AL181</f>
        <v>0</v>
      </c>
      <c r="AM175" s="78">
        <f t="shared" ref="AM175" si="505">AM176+AM181</f>
        <v>0</v>
      </c>
      <c r="AN175" s="78">
        <f t="shared" ref="AN175" si="506">AN176+AN181</f>
        <v>0</v>
      </c>
      <c r="AO175" s="78">
        <f t="shared" ref="AO175" si="507">AO176+AO181</f>
        <v>0</v>
      </c>
      <c r="AP175" s="78">
        <f>AP176+AP181</f>
        <v>0</v>
      </c>
      <c r="AQ175" s="79">
        <f t="shared" ref="AQ175" si="508">AQ176+AQ181</f>
        <v>0</v>
      </c>
      <c r="AR175" s="72"/>
      <c r="AS175" s="265"/>
      <c r="AT175" s="265"/>
      <c r="AU175" s="265"/>
      <c r="AV175" s="265"/>
      <c r="AW175" s="72"/>
      <c r="AX175" s="72"/>
      <c r="AY175" s="10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</row>
    <row r="176" spans="1:136" s="73" customFormat="1" ht="15.75" customHeight="1" x14ac:dyDescent="0.25">
      <c r="A176" s="591">
        <v>32</v>
      </c>
      <c r="B176" s="592"/>
      <c r="C176" s="90"/>
      <c r="D176" s="589" t="s">
        <v>4</v>
      </c>
      <c r="E176" s="589"/>
      <c r="F176" s="589"/>
      <c r="G176" s="590"/>
      <c r="H176" s="75">
        <f t="shared" si="465"/>
        <v>0</v>
      </c>
      <c r="I176" s="77">
        <f>SUM(I177:I180)</f>
        <v>0</v>
      </c>
      <c r="J176" s="61">
        <f t="shared" ref="J176:S176" si="509">SUM(J177:J180)</f>
        <v>0</v>
      </c>
      <c r="K176" s="79">
        <f t="shared" si="509"/>
        <v>0</v>
      </c>
      <c r="L176" s="328">
        <f t="shared" si="509"/>
        <v>0</v>
      </c>
      <c r="M176" s="95">
        <f t="shared" si="509"/>
        <v>0</v>
      </c>
      <c r="N176" s="78">
        <f t="shared" si="509"/>
        <v>0</v>
      </c>
      <c r="O176" s="78">
        <f t="shared" si="509"/>
        <v>0</v>
      </c>
      <c r="P176" s="78">
        <f t="shared" si="509"/>
        <v>0</v>
      </c>
      <c r="Q176" s="78">
        <f t="shared" si="509"/>
        <v>0</v>
      </c>
      <c r="R176" s="78">
        <f t="shared" si="509"/>
        <v>0</v>
      </c>
      <c r="S176" s="79">
        <f t="shared" si="509"/>
        <v>0</v>
      </c>
      <c r="T176" s="254">
        <f t="shared" si="467"/>
        <v>0</v>
      </c>
      <c r="U176" s="77">
        <f>SUM(U177:U180)</f>
        <v>0</v>
      </c>
      <c r="V176" s="61">
        <f t="shared" ref="V176" si="510">SUM(V177:V180)</f>
        <v>0</v>
      </c>
      <c r="W176" s="79">
        <f t="shared" ref="W176" si="511">SUM(W177:W180)</f>
        <v>0</v>
      </c>
      <c r="X176" s="328">
        <f t="shared" ref="X176" si="512">SUM(X177:X180)</f>
        <v>0</v>
      </c>
      <c r="Y176" s="95">
        <f t="shared" ref="Y176" si="513">SUM(Y177:Y180)</f>
        <v>0</v>
      </c>
      <c r="Z176" s="78">
        <f t="shared" ref="Z176" si="514">SUM(Z177:Z180)</f>
        <v>0</v>
      </c>
      <c r="AA176" s="78">
        <f t="shared" ref="AA176" si="515">SUM(AA177:AA180)</f>
        <v>0</v>
      </c>
      <c r="AB176" s="78">
        <f t="shared" ref="AB176" si="516">SUM(AB177:AB180)</f>
        <v>0</v>
      </c>
      <c r="AC176" s="78">
        <f t="shared" ref="AC176" si="517">SUM(AC177:AC180)</f>
        <v>0</v>
      </c>
      <c r="AD176" s="78">
        <f t="shared" ref="AD176" si="518">SUM(AD177:AD180)</f>
        <v>0</v>
      </c>
      <c r="AE176" s="79">
        <f t="shared" ref="AE176" si="519">SUM(AE177:AE180)</f>
        <v>0</v>
      </c>
      <c r="AF176" s="284">
        <f t="shared" si="478"/>
        <v>0</v>
      </c>
      <c r="AG176" s="77">
        <f>SUM(AG177:AG180)</f>
        <v>0</v>
      </c>
      <c r="AH176" s="61">
        <f t="shared" ref="AH176" si="520">SUM(AH177:AH180)</f>
        <v>0</v>
      </c>
      <c r="AI176" s="79">
        <f t="shared" ref="AI176" si="521">SUM(AI177:AI180)</f>
        <v>0</v>
      </c>
      <c r="AJ176" s="328">
        <f t="shared" ref="AJ176" si="522">SUM(AJ177:AJ180)</f>
        <v>0</v>
      </c>
      <c r="AK176" s="95">
        <f t="shared" ref="AK176" si="523">SUM(AK177:AK180)</f>
        <v>0</v>
      </c>
      <c r="AL176" s="78">
        <f t="shared" ref="AL176" si="524">SUM(AL177:AL180)</f>
        <v>0</v>
      </c>
      <c r="AM176" s="78">
        <f t="shared" ref="AM176" si="525">SUM(AM177:AM180)</f>
        <v>0</v>
      </c>
      <c r="AN176" s="78">
        <f>SUM(AN177:AN180)</f>
        <v>0</v>
      </c>
      <c r="AO176" s="78">
        <f t="shared" ref="AO176" si="526">SUM(AO177:AO180)</f>
        <v>0</v>
      </c>
      <c r="AP176" s="78">
        <f t="shared" ref="AP176" si="527">SUM(AP177:AP180)</f>
        <v>0</v>
      </c>
      <c r="AQ176" s="79">
        <f t="shared" ref="AQ176" si="528">SUM(AQ177:AQ180)</f>
        <v>0</v>
      </c>
      <c r="AR176" s="72"/>
      <c r="AS176" s="265"/>
      <c r="AT176" s="265"/>
      <c r="AU176" s="265"/>
      <c r="AV176" s="265"/>
      <c r="AW176" s="72"/>
      <c r="AX176" s="72"/>
      <c r="AY176" s="108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5"/>
      <c r="CM176" s="195"/>
      <c r="CN176" s="195"/>
      <c r="CO176" s="195"/>
      <c r="CP176" s="195"/>
      <c r="CQ176" s="195"/>
      <c r="CR176" s="195"/>
      <c r="CS176" s="195"/>
      <c r="CT176" s="195"/>
      <c r="CU176" s="195"/>
      <c r="CV176" s="195"/>
      <c r="CW176" s="195"/>
      <c r="CX176" s="195"/>
      <c r="CY176" s="195"/>
      <c r="CZ176" s="195"/>
      <c r="DA176" s="195"/>
      <c r="DB176" s="195"/>
      <c r="DC176" s="195"/>
      <c r="DD176" s="195"/>
      <c r="DE176" s="195"/>
      <c r="DF176" s="195"/>
      <c r="DG176" s="195"/>
      <c r="DH176" s="195"/>
      <c r="DI176" s="195"/>
      <c r="DJ176" s="195"/>
      <c r="DK176" s="195"/>
      <c r="DL176" s="195"/>
      <c r="DM176" s="195"/>
      <c r="DN176" s="195"/>
      <c r="DO176" s="195"/>
      <c r="DP176" s="195"/>
      <c r="DQ176" s="195"/>
      <c r="DR176" s="195"/>
      <c r="DS176" s="195"/>
      <c r="DT176" s="195"/>
      <c r="DU176" s="195"/>
      <c r="DV176" s="195"/>
      <c r="DW176" s="195"/>
      <c r="DX176" s="195"/>
      <c r="DY176" s="195"/>
      <c r="DZ176" s="195"/>
      <c r="EA176" s="195"/>
      <c r="EB176" s="195"/>
      <c r="EC176" s="195"/>
      <c r="ED176" s="195"/>
      <c r="EE176" s="195"/>
      <c r="EF176" s="195"/>
    </row>
    <row r="177" spans="1:136" s="72" customFormat="1" ht="15.75" customHeight="1" x14ac:dyDescent="0.25">
      <c r="A177" s="240"/>
      <c r="B177" s="184"/>
      <c r="C177" s="184">
        <v>321</v>
      </c>
      <c r="D177" s="583" t="s">
        <v>5</v>
      </c>
      <c r="E177" s="583"/>
      <c r="F177" s="583"/>
      <c r="G177" s="583"/>
      <c r="H177" s="76">
        <f t="shared" si="465"/>
        <v>0</v>
      </c>
      <c r="I177" s="80"/>
      <c r="J177" s="94"/>
      <c r="K177" s="82"/>
      <c r="L177" s="329"/>
      <c r="M177" s="123"/>
      <c r="N177" s="81"/>
      <c r="O177" s="81"/>
      <c r="P177" s="81"/>
      <c r="Q177" s="81"/>
      <c r="R177" s="81"/>
      <c r="S177" s="82"/>
      <c r="T177" s="262">
        <f t="shared" si="467"/>
        <v>0</v>
      </c>
      <c r="U177" s="247"/>
      <c r="V177" s="252"/>
      <c r="W177" s="248"/>
      <c r="X177" s="331"/>
      <c r="Y177" s="249"/>
      <c r="Z177" s="250"/>
      <c r="AA177" s="250"/>
      <c r="AB177" s="250"/>
      <c r="AC177" s="250"/>
      <c r="AD177" s="250"/>
      <c r="AE177" s="248"/>
      <c r="AF177" s="285">
        <f t="shared" si="478"/>
        <v>0</v>
      </c>
      <c r="AG177" s="247"/>
      <c r="AH177" s="252"/>
      <c r="AI177" s="248"/>
      <c r="AJ177" s="331"/>
      <c r="AK177" s="249"/>
      <c r="AL177" s="250"/>
      <c r="AM177" s="250"/>
      <c r="AN177" s="250"/>
      <c r="AO177" s="250"/>
      <c r="AP177" s="250"/>
      <c r="AQ177" s="248"/>
      <c r="AR177" s="73"/>
      <c r="AS177" s="265"/>
      <c r="AT177" s="265"/>
      <c r="AU177" s="265"/>
      <c r="AV177" s="265"/>
      <c r="AW177" s="73"/>
      <c r="AX177" s="73"/>
      <c r="AY177" s="129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40"/>
      <c r="B178" s="184"/>
      <c r="C178" s="184">
        <v>322</v>
      </c>
      <c r="D178" s="583" t="s">
        <v>6</v>
      </c>
      <c r="E178" s="583"/>
      <c r="F178" s="583"/>
      <c r="G178" s="583"/>
      <c r="H178" s="76">
        <f t="shared" si="465"/>
        <v>0</v>
      </c>
      <c r="I178" s="80"/>
      <c r="J178" s="94"/>
      <c r="K178" s="82"/>
      <c r="L178" s="329"/>
      <c r="M178" s="123"/>
      <c r="N178" s="81"/>
      <c r="O178" s="81"/>
      <c r="P178" s="81"/>
      <c r="Q178" s="81"/>
      <c r="R178" s="81"/>
      <c r="S178" s="82"/>
      <c r="T178" s="262">
        <f t="shared" si="467"/>
        <v>0</v>
      </c>
      <c r="U178" s="247"/>
      <c r="V178" s="252"/>
      <c r="W178" s="248"/>
      <c r="X178" s="331"/>
      <c r="Y178" s="249"/>
      <c r="Z178" s="250"/>
      <c r="AA178" s="250"/>
      <c r="AB178" s="250"/>
      <c r="AC178" s="250"/>
      <c r="AD178" s="250"/>
      <c r="AE178" s="248"/>
      <c r="AF178" s="285">
        <f t="shared" si="478"/>
        <v>0</v>
      </c>
      <c r="AG178" s="247"/>
      <c r="AH178" s="252"/>
      <c r="AI178" s="248"/>
      <c r="AJ178" s="331"/>
      <c r="AK178" s="249"/>
      <c r="AL178" s="250"/>
      <c r="AM178" s="250"/>
      <c r="AN178" s="250"/>
      <c r="AO178" s="250"/>
      <c r="AP178" s="250"/>
      <c r="AQ178" s="248"/>
      <c r="AS178" s="341"/>
      <c r="AT178" s="341"/>
      <c r="AU178" s="341"/>
      <c r="AV178" s="341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40"/>
      <c r="B179" s="184"/>
      <c r="C179" s="184">
        <v>323</v>
      </c>
      <c r="D179" s="583" t="s">
        <v>7</v>
      </c>
      <c r="E179" s="583"/>
      <c r="F179" s="583"/>
      <c r="G179" s="583"/>
      <c r="H179" s="76">
        <f t="shared" si="465"/>
        <v>0</v>
      </c>
      <c r="I179" s="80"/>
      <c r="J179" s="94"/>
      <c r="K179" s="82"/>
      <c r="L179" s="329"/>
      <c r="M179" s="123"/>
      <c r="N179" s="81"/>
      <c r="O179" s="81"/>
      <c r="P179" s="81"/>
      <c r="Q179" s="81"/>
      <c r="R179" s="81"/>
      <c r="S179" s="82"/>
      <c r="T179" s="262">
        <f t="shared" si="467"/>
        <v>0</v>
      </c>
      <c r="U179" s="247"/>
      <c r="V179" s="252"/>
      <c r="W179" s="248"/>
      <c r="X179" s="331"/>
      <c r="Y179" s="249"/>
      <c r="Z179" s="250"/>
      <c r="AA179" s="250"/>
      <c r="AB179" s="250"/>
      <c r="AC179" s="250"/>
      <c r="AD179" s="250"/>
      <c r="AE179" s="248"/>
      <c r="AF179" s="285">
        <f t="shared" si="478"/>
        <v>0</v>
      </c>
      <c r="AG179" s="247"/>
      <c r="AH179" s="252"/>
      <c r="AI179" s="248"/>
      <c r="AJ179" s="331"/>
      <c r="AK179" s="249"/>
      <c r="AL179" s="250"/>
      <c r="AM179" s="250"/>
      <c r="AN179" s="250"/>
      <c r="AO179" s="250"/>
      <c r="AP179" s="250"/>
      <c r="AQ179" s="248"/>
      <c r="AS179" s="265"/>
      <c r="AT179" s="265"/>
      <c r="AU179" s="265"/>
      <c r="AV179" s="265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 x14ac:dyDescent="0.25">
      <c r="A180" s="240"/>
      <c r="B180" s="184"/>
      <c r="C180" s="184">
        <v>329</v>
      </c>
      <c r="D180" s="583" t="s">
        <v>8</v>
      </c>
      <c r="E180" s="583"/>
      <c r="F180" s="583"/>
      <c r="G180" s="584"/>
      <c r="H180" s="76">
        <f t="shared" si="465"/>
        <v>0</v>
      </c>
      <c r="I180" s="80"/>
      <c r="J180" s="94"/>
      <c r="K180" s="82"/>
      <c r="L180" s="329"/>
      <c r="M180" s="123"/>
      <c r="N180" s="81"/>
      <c r="O180" s="81"/>
      <c r="P180" s="81"/>
      <c r="Q180" s="81"/>
      <c r="R180" s="81"/>
      <c r="S180" s="82"/>
      <c r="T180" s="262">
        <f t="shared" si="467"/>
        <v>0</v>
      </c>
      <c r="U180" s="247"/>
      <c r="V180" s="252"/>
      <c r="W180" s="248"/>
      <c r="X180" s="331"/>
      <c r="Y180" s="249"/>
      <c r="Z180" s="250"/>
      <c r="AA180" s="250"/>
      <c r="AB180" s="250"/>
      <c r="AC180" s="250"/>
      <c r="AD180" s="250"/>
      <c r="AE180" s="248"/>
      <c r="AF180" s="285">
        <f t="shared" si="478"/>
        <v>0</v>
      </c>
      <c r="AG180" s="247"/>
      <c r="AH180" s="252"/>
      <c r="AI180" s="248"/>
      <c r="AJ180" s="331"/>
      <c r="AK180" s="249"/>
      <c r="AL180" s="250"/>
      <c r="AM180" s="250"/>
      <c r="AN180" s="250"/>
      <c r="AO180" s="250"/>
      <c r="AP180" s="250"/>
      <c r="AQ180" s="248"/>
      <c r="AS180" s="265"/>
      <c r="AT180" s="265"/>
      <c r="AU180" s="265"/>
      <c r="AV180" s="265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3" customFormat="1" ht="32.25" customHeight="1" x14ac:dyDescent="0.25">
      <c r="A181" s="591">
        <v>37</v>
      </c>
      <c r="B181" s="592"/>
      <c r="C181" s="90"/>
      <c r="D181" s="589" t="s">
        <v>273</v>
      </c>
      <c r="E181" s="589"/>
      <c r="F181" s="589"/>
      <c r="G181" s="590"/>
      <c r="H181" s="75">
        <f t="shared" si="465"/>
        <v>0</v>
      </c>
      <c r="I181" s="77">
        <f>I182</f>
        <v>0</v>
      </c>
      <c r="J181" s="61">
        <f t="shared" ref="J181:S181" si="529">J182</f>
        <v>0</v>
      </c>
      <c r="K181" s="79">
        <f t="shared" si="529"/>
        <v>0</v>
      </c>
      <c r="L181" s="328">
        <f t="shared" si="529"/>
        <v>0</v>
      </c>
      <c r="M181" s="95">
        <f t="shared" si="529"/>
        <v>0</v>
      </c>
      <c r="N181" s="78">
        <f t="shared" si="529"/>
        <v>0</v>
      </c>
      <c r="O181" s="78">
        <f t="shared" si="529"/>
        <v>0</v>
      </c>
      <c r="P181" s="78">
        <f t="shared" si="529"/>
        <v>0</v>
      </c>
      <c r="Q181" s="78">
        <f t="shared" si="529"/>
        <v>0</v>
      </c>
      <c r="R181" s="78">
        <f t="shared" si="529"/>
        <v>0</v>
      </c>
      <c r="S181" s="79">
        <f t="shared" si="529"/>
        <v>0</v>
      </c>
      <c r="T181" s="254">
        <f t="shared" si="467"/>
        <v>0</v>
      </c>
      <c r="U181" s="77">
        <f>U182</f>
        <v>0</v>
      </c>
      <c r="V181" s="61">
        <f t="shared" ref="V181" si="530">V182</f>
        <v>0</v>
      </c>
      <c r="W181" s="79">
        <f t="shared" ref="W181" si="531">W182</f>
        <v>0</v>
      </c>
      <c r="X181" s="328">
        <f t="shared" ref="X181" si="532">X182</f>
        <v>0</v>
      </c>
      <c r="Y181" s="95">
        <f t="shared" ref="Y181" si="533">Y182</f>
        <v>0</v>
      </c>
      <c r="Z181" s="78">
        <f t="shared" ref="Z181" si="534">Z182</f>
        <v>0</v>
      </c>
      <c r="AA181" s="78">
        <f t="shared" ref="AA181" si="535">AA182</f>
        <v>0</v>
      </c>
      <c r="AB181" s="78">
        <f t="shared" ref="AB181" si="536">AB182</f>
        <v>0</v>
      </c>
      <c r="AC181" s="78">
        <f t="shared" ref="AC181" si="537">AC182</f>
        <v>0</v>
      </c>
      <c r="AD181" s="78">
        <f t="shared" ref="AD181" si="538">AD182</f>
        <v>0</v>
      </c>
      <c r="AE181" s="79">
        <f t="shared" ref="AE181" si="539">AE182</f>
        <v>0</v>
      </c>
      <c r="AF181" s="284">
        <f t="shared" si="478"/>
        <v>0</v>
      </c>
      <c r="AG181" s="77">
        <f>AG182</f>
        <v>0</v>
      </c>
      <c r="AH181" s="61">
        <f t="shared" ref="AH181" si="540">AH182</f>
        <v>0</v>
      </c>
      <c r="AI181" s="79">
        <f t="shared" ref="AI181" si="541">AI182</f>
        <v>0</v>
      </c>
      <c r="AJ181" s="328">
        <f t="shared" ref="AJ181" si="542">AJ182</f>
        <v>0</v>
      </c>
      <c r="AK181" s="95">
        <f t="shared" ref="AK181" si="543">AK182</f>
        <v>0</v>
      </c>
      <c r="AL181" s="78">
        <f t="shared" ref="AL181" si="544">AL182</f>
        <v>0</v>
      </c>
      <c r="AM181" s="78">
        <f t="shared" ref="AM181" si="545">AM182</f>
        <v>0</v>
      </c>
      <c r="AN181" s="78">
        <f>AN182</f>
        <v>0</v>
      </c>
      <c r="AO181" s="78">
        <f t="shared" ref="AO181" si="546">AO182</f>
        <v>0</v>
      </c>
      <c r="AP181" s="78">
        <f t="shared" ref="AP181" si="547">AP182</f>
        <v>0</v>
      </c>
      <c r="AQ181" s="79">
        <f t="shared" ref="AQ181" si="548">AQ182</f>
        <v>0</v>
      </c>
      <c r="AR181" s="291"/>
      <c r="AS181" s="107"/>
      <c r="AT181" s="199"/>
      <c r="AU181" s="199"/>
      <c r="AV181" s="199"/>
      <c r="AW181" s="72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5"/>
      <c r="CM181" s="195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95"/>
      <c r="DS181" s="195"/>
      <c r="DT181" s="195"/>
      <c r="DU181" s="195"/>
      <c r="DV181" s="195"/>
      <c r="DW181" s="195"/>
      <c r="DX181" s="195"/>
      <c r="DY181" s="195"/>
      <c r="DZ181" s="195"/>
      <c r="EA181" s="195"/>
      <c r="EB181" s="195"/>
      <c r="EC181" s="195"/>
      <c r="ED181" s="195"/>
      <c r="EE181" s="195"/>
      <c r="EF181" s="195"/>
    </row>
    <row r="182" spans="1:136" s="72" customFormat="1" ht="33" customHeight="1" x14ac:dyDescent="0.25">
      <c r="A182" s="240"/>
      <c r="B182" s="184"/>
      <c r="C182" s="184">
        <v>372</v>
      </c>
      <c r="D182" s="583" t="s">
        <v>274</v>
      </c>
      <c r="E182" s="583"/>
      <c r="F182" s="583"/>
      <c r="G182" s="583"/>
      <c r="H182" s="76">
        <f t="shared" si="465"/>
        <v>0</v>
      </c>
      <c r="I182" s="80"/>
      <c r="J182" s="94"/>
      <c r="K182" s="82"/>
      <c r="L182" s="329"/>
      <c r="M182" s="123"/>
      <c r="N182" s="81"/>
      <c r="O182" s="81"/>
      <c r="P182" s="81"/>
      <c r="Q182" s="81"/>
      <c r="R182" s="81"/>
      <c r="S182" s="82"/>
      <c r="T182" s="262">
        <f t="shared" si="467"/>
        <v>0</v>
      </c>
      <c r="U182" s="247"/>
      <c r="V182" s="252"/>
      <c r="W182" s="248"/>
      <c r="X182" s="331"/>
      <c r="Y182" s="249"/>
      <c r="Z182" s="250"/>
      <c r="AA182" s="250"/>
      <c r="AB182" s="250"/>
      <c r="AC182" s="250"/>
      <c r="AD182" s="250"/>
      <c r="AE182" s="248"/>
      <c r="AF182" s="285">
        <f t="shared" si="478"/>
        <v>0</v>
      </c>
      <c r="AG182" s="247"/>
      <c r="AH182" s="252"/>
      <c r="AI182" s="248"/>
      <c r="AJ182" s="331"/>
      <c r="AK182" s="249"/>
      <c r="AL182" s="250"/>
      <c r="AM182" s="250"/>
      <c r="AN182" s="250"/>
      <c r="AO182" s="250"/>
      <c r="AP182" s="250"/>
      <c r="AQ182" s="248"/>
      <c r="AR182" s="62"/>
      <c r="AS182" s="263"/>
      <c r="AT182" s="263"/>
      <c r="AU182" s="263"/>
      <c r="AV182" s="263"/>
      <c r="AW182" s="73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296" customFormat="1" ht="12.75" customHeight="1" x14ac:dyDescent="0.25">
      <c r="A183" s="294"/>
      <c r="B183" s="295"/>
      <c r="D183" s="297"/>
      <c r="E183" s="297"/>
      <c r="F183" s="297"/>
      <c r="G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431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G183" s="297"/>
      <c r="AH183" s="297"/>
      <c r="AI183" s="297"/>
      <c r="AJ183" s="297"/>
      <c r="AK183" s="297"/>
      <c r="AL183" s="297"/>
      <c r="AM183" s="297"/>
      <c r="AN183" s="297"/>
      <c r="AO183" s="297"/>
      <c r="AP183" s="297"/>
      <c r="AQ183" s="506"/>
      <c r="AR183" s="72"/>
      <c r="AS183" s="265"/>
      <c r="AT183" s="265"/>
      <c r="AU183" s="265"/>
      <c r="AV183" s="265"/>
      <c r="AW183" s="72"/>
      <c r="AX183" s="72"/>
      <c r="AY183" s="108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300"/>
      <c r="BQ183" s="300"/>
      <c r="BR183" s="300"/>
      <c r="BS183" s="300"/>
      <c r="BT183" s="300"/>
      <c r="BU183" s="300"/>
      <c r="BV183" s="300"/>
      <c r="BW183" s="300"/>
      <c r="BX183" s="300"/>
      <c r="BY183" s="300"/>
      <c r="BZ183" s="300"/>
      <c r="CA183" s="300"/>
      <c r="CB183" s="300"/>
      <c r="CC183" s="300"/>
      <c r="CD183" s="300"/>
      <c r="CE183" s="300"/>
      <c r="CF183" s="300"/>
      <c r="CG183" s="300"/>
      <c r="CH183" s="300"/>
      <c r="CI183" s="300"/>
      <c r="CJ183" s="300"/>
      <c r="CK183" s="300"/>
      <c r="CL183" s="300"/>
      <c r="CM183" s="300"/>
      <c r="CN183" s="300"/>
      <c r="CO183" s="300"/>
      <c r="CP183" s="300"/>
      <c r="CQ183" s="300"/>
      <c r="CR183" s="300"/>
      <c r="CS183" s="300"/>
      <c r="CT183" s="300"/>
      <c r="CU183" s="300"/>
      <c r="CV183" s="300"/>
      <c r="CW183" s="300"/>
      <c r="CX183" s="300"/>
      <c r="CY183" s="300"/>
      <c r="CZ183" s="300"/>
      <c r="DA183" s="300"/>
      <c r="DB183" s="300"/>
      <c r="DC183" s="300"/>
      <c r="DD183" s="300"/>
      <c r="DE183" s="300"/>
      <c r="DF183" s="300"/>
      <c r="DG183" s="300"/>
      <c r="DH183" s="300"/>
      <c r="DI183" s="300"/>
      <c r="DJ183" s="300"/>
      <c r="DK183" s="300"/>
      <c r="DL183" s="300"/>
      <c r="DM183" s="300"/>
      <c r="DN183" s="300"/>
      <c r="DO183" s="300"/>
      <c r="DP183" s="300"/>
      <c r="DQ183" s="300"/>
      <c r="DR183" s="300"/>
      <c r="DS183" s="300"/>
      <c r="DT183" s="300"/>
      <c r="DU183" s="300"/>
      <c r="DV183" s="300"/>
      <c r="DW183" s="300"/>
      <c r="DX183" s="300"/>
      <c r="DY183" s="300"/>
      <c r="DZ183" s="300"/>
      <c r="EA183" s="300"/>
      <c r="EB183" s="300"/>
      <c r="EC183" s="300"/>
      <c r="ED183" s="300"/>
      <c r="EE183" s="300"/>
      <c r="EF183" s="300"/>
    </row>
    <row r="184" spans="1:136" s="113" customFormat="1" ht="27" customHeight="1" x14ac:dyDescent="0.25">
      <c r="A184" s="596" t="s">
        <v>306</v>
      </c>
      <c r="B184" s="597"/>
      <c r="C184" s="597"/>
      <c r="D184" s="598" t="s">
        <v>307</v>
      </c>
      <c r="E184" s="598"/>
      <c r="F184" s="598"/>
      <c r="G184" s="599"/>
      <c r="H184" s="97">
        <f t="shared" ref="H184:H187" si="549">SUM(I184:S184)</f>
        <v>0</v>
      </c>
      <c r="I184" s="98">
        <f>I185</f>
        <v>0</v>
      </c>
      <c r="J184" s="310">
        <f t="shared" ref="J184:S184" si="550">J185</f>
        <v>0</v>
      </c>
      <c r="K184" s="127">
        <f t="shared" si="550"/>
        <v>0</v>
      </c>
      <c r="L184" s="326">
        <f t="shared" si="550"/>
        <v>0</v>
      </c>
      <c r="M184" s="124">
        <f t="shared" si="550"/>
        <v>0</v>
      </c>
      <c r="N184" s="99">
        <f t="shared" si="550"/>
        <v>0</v>
      </c>
      <c r="O184" s="99">
        <f t="shared" si="550"/>
        <v>0</v>
      </c>
      <c r="P184" s="99">
        <f t="shared" si="550"/>
        <v>0</v>
      </c>
      <c r="Q184" s="99">
        <f t="shared" si="550"/>
        <v>0</v>
      </c>
      <c r="R184" s="99">
        <f t="shared" si="550"/>
        <v>0</v>
      </c>
      <c r="S184" s="127">
        <f t="shared" si="550"/>
        <v>0</v>
      </c>
      <c r="T184" s="268">
        <f t="shared" ref="T184:T185" si="551">SUM(U184:AE184)</f>
        <v>0</v>
      </c>
      <c r="U184" s="98">
        <f t="shared" ref="U184:AE184" si="552">U185</f>
        <v>0</v>
      </c>
      <c r="V184" s="310">
        <f t="shared" si="552"/>
        <v>0</v>
      </c>
      <c r="W184" s="127">
        <f t="shared" si="552"/>
        <v>0</v>
      </c>
      <c r="X184" s="326">
        <f t="shared" si="552"/>
        <v>0</v>
      </c>
      <c r="Y184" s="124">
        <f t="shared" si="552"/>
        <v>0</v>
      </c>
      <c r="Z184" s="99">
        <f t="shared" si="552"/>
        <v>0</v>
      </c>
      <c r="AA184" s="99">
        <f t="shared" si="552"/>
        <v>0</v>
      </c>
      <c r="AB184" s="99">
        <f t="shared" si="552"/>
        <v>0</v>
      </c>
      <c r="AC184" s="99">
        <f t="shared" si="552"/>
        <v>0</v>
      </c>
      <c r="AD184" s="99">
        <f t="shared" si="552"/>
        <v>0</v>
      </c>
      <c r="AE184" s="127">
        <f t="shared" si="552"/>
        <v>0</v>
      </c>
      <c r="AF184" s="282">
        <f t="shared" ref="AF184:AF185" si="553">SUM(AG184:AQ184)</f>
        <v>0</v>
      </c>
      <c r="AG184" s="98">
        <f t="shared" ref="AG184:AQ184" si="554">AG185</f>
        <v>0</v>
      </c>
      <c r="AH184" s="310">
        <f t="shared" si="554"/>
        <v>0</v>
      </c>
      <c r="AI184" s="127">
        <f t="shared" si="554"/>
        <v>0</v>
      </c>
      <c r="AJ184" s="326">
        <f t="shared" si="554"/>
        <v>0</v>
      </c>
      <c r="AK184" s="124">
        <f t="shared" si="554"/>
        <v>0</v>
      </c>
      <c r="AL184" s="99">
        <f t="shared" si="554"/>
        <v>0</v>
      </c>
      <c r="AM184" s="99">
        <f t="shared" si="554"/>
        <v>0</v>
      </c>
      <c r="AN184" s="99">
        <f t="shared" si="554"/>
        <v>0</v>
      </c>
      <c r="AO184" s="99">
        <f t="shared" si="554"/>
        <v>0</v>
      </c>
      <c r="AP184" s="99">
        <f t="shared" si="554"/>
        <v>0</v>
      </c>
      <c r="AQ184" s="127">
        <f t="shared" si="554"/>
        <v>0</v>
      </c>
      <c r="AR184" s="62"/>
      <c r="AS184" s="265"/>
      <c r="AT184" s="265"/>
      <c r="AU184" s="265"/>
      <c r="AV184" s="265"/>
      <c r="AW184" s="62"/>
      <c r="AX184" s="62"/>
      <c r="AY184" s="107"/>
      <c r="AZ184" s="504"/>
      <c r="BA184" s="504"/>
      <c r="BB184" s="504"/>
      <c r="BC184" s="504"/>
      <c r="BD184" s="504"/>
      <c r="BE184" s="504"/>
      <c r="BF184" s="504"/>
      <c r="BG184" s="504"/>
      <c r="BH184" s="504"/>
      <c r="BI184" s="504"/>
      <c r="BJ184" s="504"/>
      <c r="BK184" s="504"/>
      <c r="BL184" s="504"/>
      <c r="BM184" s="504"/>
      <c r="BN184" s="504"/>
      <c r="BO184" s="504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</row>
    <row r="185" spans="1:136" s="74" customFormat="1" ht="25.9" customHeight="1" x14ac:dyDescent="0.25">
      <c r="A185" s="585" t="s">
        <v>308</v>
      </c>
      <c r="B185" s="586"/>
      <c r="C185" s="586"/>
      <c r="D185" s="587" t="s">
        <v>309</v>
      </c>
      <c r="E185" s="587"/>
      <c r="F185" s="587"/>
      <c r="G185" s="588"/>
      <c r="H185" s="83">
        <f t="shared" si="549"/>
        <v>0</v>
      </c>
      <c r="I185" s="84">
        <f>I186+I189</f>
        <v>0</v>
      </c>
      <c r="J185" s="311">
        <f t="shared" ref="J185:S185" si="555">J186+J189</f>
        <v>0</v>
      </c>
      <c r="K185" s="86">
        <f t="shared" si="555"/>
        <v>0</v>
      </c>
      <c r="L185" s="327">
        <f t="shared" si="555"/>
        <v>0</v>
      </c>
      <c r="M185" s="125">
        <f t="shared" si="555"/>
        <v>0</v>
      </c>
      <c r="N185" s="85">
        <f t="shared" si="555"/>
        <v>0</v>
      </c>
      <c r="O185" s="85">
        <f t="shared" si="555"/>
        <v>0</v>
      </c>
      <c r="P185" s="85">
        <f t="shared" si="555"/>
        <v>0</v>
      </c>
      <c r="Q185" s="85">
        <f t="shared" si="555"/>
        <v>0</v>
      </c>
      <c r="R185" s="85">
        <f t="shared" si="555"/>
        <v>0</v>
      </c>
      <c r="S185" s="86">
        <f t="shared" si="555"/>
        <v>0</v>
      </c>
      <c r="T185" s="267">
        <f t="shared" si="551"/>
        <v>0</v>
      </c>
      <c r="U185" s="84">
        <f t="shared" ref="U185:AE185" si="556">U186+U189</f>
        <v>0</v>
      </c>
      <c r="V185" s="311">
        <f t="shared" si="556"/>
        <v>0</v>
      </c>
      <c r="W185" s="86">
        <f t="shared" si="556"/>
        <v>0</v>
      </c>
      <c r="X185" s="327">
        <f t="shared" si="556"/>
        <v>0</v>
      </c>
      <c r="Y185" s="125">
        <f t="shared" si="556"/>
        <v>0</v>
      </c>
      <c r="Z185" s="85">
        <f t="shared" si="556"/>
        <v>0</v>
      </c>
      <c r="AA185" s="85">
        <f t="shared" si="556"/>
        <v>0</v>
      </c>
      <c r="AB185" s="85">
        <f t="shared" si="556"/>
        <v>0</v>
      </c>
      <c r="AC185" s="85">
        <f t="shared" si="556"/>
        <v>0</v>
      </c>
      <c r="AD185" s="85">
        <f t="shared" si="556"/>
        <v>0</v>
      </c>
      <c r="AE185" s="86">
        <f t="shared" si="556"/>
        <v>0</v>
      </c>
      <c r="AF185" s="283">
        <f t="shared" si="553"/>
        <v>0</v>
      </c>
      <c r="AG185" s="84">
        <f t="shared" ref="AG185:AQ185" si="557">AG186+AG189</f>
        <v>0</v>
      </c>
      <c r="AH185" s="311">
        <f t="shared" si="557"/>
        <v>0</v>
      </c>
      <c r="AI185" s="86">
        <f t="shared" si="557"/>
        <v>0</v>
      </c>
      <c r="AJ185" s="327">
        <f t="shared" si="557"/>
        <v>0</v>
      </c>
      <c r="AK185" s="125">
        <f t="shared" si="557"/>
        <v>0</v>
      </c>
      <c r="AL185" s="85">
        <f t="shared" si="557"/>
        <v>0</v>
      </c>
      <c r="AM185" s="85">
        <f t="shared" si="557"/>
        <v>0</v>
      </c>
      <c r="AN185" s="85">
        <f t="shared" si="557"/>
        <v>0</v>
      </c>
      <c r="AO185" s="85">
        <f t="shared" si="557"/>
        <v>0</v>
      </c>
      <c r="AP185" s="85">
        <f t="shared" si="557"/>
        <v>0</v>
      </c>
      <c r="AQ185" s="86">
        <f t="shared" si="557"/>
        <v>0</v>
      </c>
      <c r="AS185" s="107"/>
      <c r="AT185" s="107"/>
      <c r="AU185" s="107"/>
      <c r="AV185" s="107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197"/>
      <c r="DZ185" s="197"/>
      <c r="EA185" s="197"/>
      <c r="EB185" s="197"/>
      <c r="EC185" s="197"/>
      <c r="ED185" s="197"/>
      <c r="EE185" s="197"/>
      <c r="EF185" s="197"/>
    </row>
    <row r="186" spans="1:136" s="74" customFormat="1" ht="15.75" customHeight="1" x14ac:dyDescent="0.25">
      <c r="A186" s="502">
        <v>3</v>
      </c>
      <c r="B186" s="68"/>
      <c r="C186" s="90"/>
      <c r="D186" s="589" t="s">
        <v>16</v>
      </c>
      <c r="E186" s="589"/>
      <c r="F186" s="589"/>
      <c r="G186" s="590"/>
      <c r="H186" s="75">
        <f t="shared" si="549"/>
        <v>0</v>
      </c>
      <c r="I186" s="77">
        <f>I187</f>
        <v>0</v>
      </c>
      <c r="J186" s="61">
        <f t="shared" ref="J186:S187" si="558">J187</f>
        <v>0</v>
      </c>
      <c r="K186" s="79">
        <f t="shared" si="558"/>
        <v>0</v>
      </c>
      <c r="L186" s="328">
        <f t="shared" si="558"/>
        <v>0</v>
      </c>
      <c r="M186" s="95">
        <f t="shared" si="558"/>
        <v>0</v>
      </c>
      <c r="N186" s="78">
        <f t="shared" si="558"/>
        <v>0</v>
      </c>
      <c r="O186" s="78">
        <f t="shared" si="558"/>
        <v>0</v>
      </c>
      <c r="P186" s="78">
        <f t="shared" si="558"/>
        <v>0</v>
      </c>
      <c r="Q186" s="78">
        <f t="shared" si="558"/>
        <v>0</v>
      </c>
      <c r="R186" s="78">
        <f t="shared" si="558"/>
        <v>0</v>
      </c>
      <c r="S186" s="79">
        <f t="shared" si="558"/>
        <v>0</v>
      </c>
      <c r="T186" s="254">
        <f t="shared" ref="T186" si="559">SUM(U186:AE186)</f>
        <v>0</v>
      </c>
      <c r="U186" s="77">
        <f t="shared" ref="U186:AE187" si="560">U187</f>
        <v>0</v>
      </c>
      <c r="V186" s="61">
        <f t="shared" si="560"/>
        <v>0</v>
      </c>
      <c r="W186" s="79">
        <f t="shared" si="560"/>
        <v>0</v>
      </c>
      <c r="X186" s="328">
        <f t="shared" si="560"/>
        <v>0</v>
      </c>
      <c r="Y186" s="95">
        <f t="shared" si="560"/>
        <v>0</v>
      </c>
      <c r="Z186" s="78">
        <f t="shared" si="560"/>
        <v>0</v>
      </c>
      <c r="AA186" s="78">
        <f t="shared" si="560"/>
        <v>0</v>
      </c>
      <c r="AB186" s="78">
        <f t="shared" si="560"/>
        <v>0</v>
      </c>
      <c r="AC186" s="78">
        <f t="shared" si="560"/>
        <v>0</v>
      </c>
      <c r="AD186" s="78">
        <f t="shared" si="560"/>
        <v>0</v>
      </c>
      <c r="AE186" s="79">
        <f t="shared" si="560"/>
        <v>0</v>
      </c>
      <c r="AF186" s="284">
        <f t="shared" ref="AF186" si="561">SUM(AG186:AQ186)</f>
        <v>0</v>
      </c>
      <c r="AG186" s="77">
        <f t="shared" ref="AG186:AQ187" si="562">AG187</f>
        <v>0</v>
      </c>
      <c r="AH186" s="61">
        <f t="shared" si="562"/>
        <v>0</v>
      </c>
      <c r="AI186" s="79">
        <f t="shared" si="562"/>
        <v>0</v>
      </c>
      <c r="AJ186" s="328">
        <f t="shared" si="562"/>
        <v>0</v>
      </c>
      <c r="AK186" s="95">
        <f t="shared" si="562"/>
        <v>0</v>
      </c>
      <c r="AL186" s="78">
        <f t="shared" si="562"/>
        <v>0</v>
      </c>
      <c r="AM186" s="78">
        <f t="shared" si="562"/>
        <v>0</v>
      </c>
      <c r="AN186" s="78">
        <f t="shared" si="562"/>
        <v>0</v>
      </c>
      <c r="AO186" s="78">
        <f t="shared" si="562"/>
        <v>0</v>
      </c>
      <c r="AP186" s="78">
        <f t="shared" si="562"/>
        <v>0</v>
      </c>
      <c r="AQ186" s="79">
        <f t="shared" si="562"/>
        <v>0</v>
      </c>
      <c r="AR186" s="213"/>
      <c r="AS186" s="108"/>
      <c r="AT186" s="199"/>
      <c r="AU186" s="199"/>
      <c r="AV186" s="199"/>
      <c r="AW186" s="73"/>
      <c r="AX186" s="107"/>
      <c r="AY186" s="107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</row>
    <row r="187" spans="1:136" s="73" customFormat="1" ht="15.75" customHeight="1" x14ac:dyDescent="0.25">
      <c r="A187" s="591">
        <v>32</v>
      </c>
      <c r="B187" s="592"/>
      <c r="C187" s="90"/>
      <c r="D187" s="589" t="s">
        <v>4</v>
      </c>
      <c r="E187" s="589"/>
      <c r="F187" s="589"/>
      <c r="G187" s="590"/>
      <c r="H187" s="75">
        <f t="shared" si="549"/>
        <v>0</v>
      </c>
      <c r="I187" s="77">
        <f>I188</f>
        <v>0</v>
      </c>
      <c r="J187" s="61">
        <f t="shared" si="558"/>
        <v>0</v>
      </c>
      <c r="K187" s="79">
        <f t="shared" si="558"/>
        <v>0</v>
      </c>
      <c r="L187" s="328">
        <f t="shared" si="558"/>
        <v>0</v>
      </c>
      <c r="M187" s="95">
        <f t="shared" si="558"/>
        <v>0</v>
      </c>
      <c r="N187" s="78">
        <f t="shared" si="558"/>
        <v>0</v>
      </c>
      <c r="O187" s="78">
        <f t="shared" si="558"/>
        <v>0</v>
      </c>
      <c r="P187" s="78">
        <f t="shared" si="558"/>
        <v>0</v>
      </c>
      <c r="Q187" s="78">
        <f t="shared" si="558"/>
        <v>0</v>
      </c>
      <c r="R187" s="78">
        <f t="shared" si="558"/>
        <v>0</v>
      </c>
      <c r="S187" s="79">
        <f t="shared" si="558"/>
        <v>0</v>
      </c>
      <c r="T187" s="254">
        <f t="shared" ref="T187" si="563">SUM(U187:AE187)</f>
        <v>0</v>
      </c>
      <c r="U187" s="77">
        <f t="shared" si="560"/>
        <v>0</v>
      </c>
      <c r="V187" s="61">
        <f t="shared" si="560"/>
        <v>0</v>
      </c>
      <c r="W187" s="79">
        <f t="shared" si="560"/>
        <v>0</v>
      </c>
      <c r="X187" s="328">
        <f t="shared" si="560"/>
        <v>0</v>
      </c>
      <c r="Y187" s="95">
        <f t="shared" si="560"/>
        <v>0</v>
      </c>
      <c r="Z187" s="78">
        <f t="shared" si="560"/>
        <v>0</v>
      </c>
      <c r="AA187" s="78">
        <f t="shared" si="560"/>
        <v>0</v>
      </c>
      <c r="AB187" s="78">
        <f t="shared" si="560"/>
        <v>0</v>
      </c>
      <c r="AC187" s="78">
        <f t="shared" si="560"/>
        <v>0</v>
      </c>
      <c r="AD187" s="78">
        <f t="shared" si="560"/>
        <v>0</v>
      </c>
      <c r="AE187" s="79">
        <f t="shared" si="560"/>
        <v>0</v>
      </c>
      <c r="AF187" s="284">
        <f t="shared" ref="AF187" si="564">SUM(AG187:AQ187)</f>
        <v>0</v>
      </c>
      <c r="AG187" s="77">
        <f t="shared" si="562"/>
        <v>0</v>
      </c>
      <c r="AH187" s="61">
        <f t="shared" si="562"/>
        <v>0</v>
      </c>
      <c r="AI187" s="79">
        <f t="shared" si="562"/>
        <v>0</v>
      </c>
      <c r="AJ187" s="328">
        <f t="shared" si="562"/>
        <v>0</v>
      </c>
      <c r="AK187" s="95">
        <f t="shared" si="562"/>
        <v>0</v>
      </c>
      <c r="AL187" s="78">
        <f t="shared" si="562"/>
        <v>0</v>
      </c>
      <c r="AM187" s="78">
        <f t="shared" si="562"/>
        <v>0</v>
      </c>
      <c r="AN187" s="78">
        <f t="shared" si="562"/>
        <v>0</v>
      </c>
      <c r="AO187" s="78">
        <f t="shared" si="562"/>
        <v>0</v>
      </c>
      <c r="AP187" s="78">
        <f t="shared" si="562"/>
        <v>0</v>
      </c>
      <c r="AQ187" s="79">
        <f t="shared" si="562"/>
        <v>0</v>
      </c>
      <c r="AR187" s="213"/>
      <c r="AS187" s="108"/>
      <c r="AT187" s="199"/>
      <c r="AU187" s="199"/>
      <c r="AV187" s="199"/>
      <c r="AW187" s="72"/>
      <c r="AX187" s="198"/>
      <c r="AY187" s="198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</row>
    <row r="188" spans="1:136" s="72" customFormat="1" ht="15.75" customHeight="1" x14ac:dyDescent="0.25">
      <c r="A188" s="240"/>
      <c r="B188" s="184"/>
      <c r="C188" s="184">
        <v>323</v>
      </c>
      <c r="D188" s="583" t="s">
        <v>7</v>
      </c>
      <c r="E188" s="583"/>
      <c r="F188" s="583"/>
      <c r="G188" s="583"/>
      <c r="H188" s="76">
        <f>SUM(I188:S188)</f>
        <v>0</v>
      </c>
      <c r="I188" s="80"/>
      <c r="J188" s="94"/>
      <c r="K188" s="82"/>
      <c r="L188" s="329"/>
      <c r="M188" s="123"/>
      <c r="N188" s="81"/>
      <c r="O188" s="81"/>
      <c r="P188" s="81"/>
      <c r="Q188" s="81"/>
      <c r="R188" s="81"/>
      <c r="S188" s="82"/>
      <c r="T188" s="262">
        <f>SUM(U188:AE188)</f>
        <v>0</v>
      </c>
      <c r="U188" s="247"/>
      <c r="V188" s="252"/>
      <c r="W188" s="248"/>
      <c r="X188" s="331"/>
      <c r="Y188" s="249"/>
      <c r="Z188" s="250"/>
      <c r="AA188" s="250"/>
      <c r="AB188" s="250"/>
      <c r="AC188" s="250"/>
      <c r="AD188" s="250"/>
      <c r="AE188" s="248"/>
      <c r="AF188" s="285">
        <f>SUM(AG188:AQ188)</f>
        <v>0</v>
      </c>
      <c r="AG188" s="247"/>
      <c r="AH188" s="252"/>
      <c r="AI188" s="248"/>
      <c r="AJ188" s="331"/>
      <c r="AK188" s="249"/>
      <c r="AL188" s="250"/>
      <c r="AM188" s="250"/>
      <c r="AN188" s="250"/>
      <c r="AO188" s="250"/>
      <c r="AP188" s="250"/>
      <c r="AQ188" s="248"/>
      <c r="AR188" s="213"/>
      <c r="AS188" s="108"/>
      <c r="AT188" s="199"/>
      <c r="AU188" s="199"/>
      <c r="AV188" s="199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</row>
    <row r="189" spans="1:136" s="74" customFormat="1" ht="25.5" customHeight="1" x14ac:dyDescent="0.25">
      <c r="A189" s="502">
        <v>4</v>
      </c>
      <c r="B189" s="66"/>
      <c r="C189" s="66"/>
      <c r="D189" s="606" t="s">
        <v>17</v>
      </c>
      <c r="E189" s="606"/>
      <c r="F189" s="606"/>
      <c r="G189" s="607"/>
      <c r="H189" s="75">
        <f t="shared" ref="H189:H195" si="565">SUM(I189:S189)</f>
        <v>0</v>
      </c>
      <c r="I189" s="77">
        <f>I190+I193</f>
        <v>0</v>
      </c>
      <c r="J189" s="61">
        <f t="shared" ref="J189:S189" si="566">J190+J193</f>
        <v>0</v>
      </c>
      <c r="K189" s="79">
        <f t="shared" si="566"/>
        <v>0</v>
      </c>
      <c r="L189" s="328">
        <f t="shared" si="566"/>
        <v>0</v>
      </c>
      <c r="M189" s="95">
        <f t="shared" si="566"/>
        <v>0</v>
      </c>
      <c r="N189" s="78">
        <f t="shared" si="566"/>
        <v>0</v>
      </c>
      <c r="O189" s="78">
        <f t="shared" si="566"/>
        <v>0</v>
      </c>
      <c r="P189" s="78">
        <f t="shared" si="566"/>
        <v>0</v>
      </c>
      <c r="Q189" s="78">
        <f t="shared" si="566"/>
        <v>0</v>
      </c>
      <c r="R189" s="78">
        <f t="shared" si="566"/>
        <v>0</v>
      </c>
      <c r="S189" s="79">
        <f t="shared" si="566"/>
        <v>0</v>
      </c>
      <c r="T189" s="254">
        <f t="shared" ref="T189:T195" si="567">SUM(U189:AE189)</f>
        <v>0</v>
      </c>
      <c r="U189" s="77">
        <f t="shared" ref="U189:AE189" si="568">U190+U193</f>
        <v>0</v>
      </c>
      <c r="V189" s="61">
        <f t="shared" si="568"/>
        <v>0</v>
      </c>
      <c r="W189" s="79">
        <f t="shared" si="568"/>
        <v>0</v>
      </c>
      <c r="X189" s="328">
        <f t="shared" si="568"/>
        <v>0</v>
      </c>
      <c r="Y189" s="95">
        <f t="shared" si="568"/>
        <v>0</v>
      </c>
      <c r="Z189" s="78">
        <f t="shared" si="568"/>
        <v>0</v>
      </c>
      <c r="AA189" s="78">
        <f t="shared" si="568"/>
        <v>0</v>
      </c>
      <c r="AB189" s="78">
        <f t="shared" si="568"/>
        <v>0</v>
      </c>
      <c r="AC189" s="78">
        <f t="shared" si="568"/>
        <v>0</v>
      </c>
      <c r="AD189" s="78">
        <f t="shared" si="568"/>
        <v>0</v>
      </c>
      <c r="AE189" s="79">
        <f t="shared" si="568"/>
        <v>0</v>
      </c>
      <c r="AF189" s="284">
        <f t="shared" ref="AF189:AF192" si="569">SUM(AG189:AQ189)</f>
        <v>0</v>
      </c>
      <c r="AG189" s="77">
        <f t="shared" ref="AG189:AQ189" si="570">AG190+AG193</f>
        <v>0</v>
      </c>
      <c r="AH189" s="61">
        <f t="shared" si="570"/>
        <v>0</v>
      </c>
      <c r="AI189" s="79">
        <f t="shared" si="570"/>
        <v>0</v>
      </c>
      <c r="AJ189" s="328">
        <f t="shared" si="570"/>
        <v>0</v>
      </c>
      <c r="AK189" s="95">
        <f t="shared" si="570"/>
        <v>0</v>
      </c>
      <c r="AL189" s="78">
        <f t="shared" si="570"/>
        <v>0</v>
      </c>
      <c r="AM189" s="78">
        <f t="shared" si="570"/>
        <v>0</v>
      </c>
      <c r="AN189" s="78">
        <f t="shared" si="570"/>
        <v>0</v>
      </c>
      <c r="AO189" s="78">
        <f t="shared" si="570"/>
        <v>0</v>
      </c>
      <c r="AP189" s="78">
        <f t="shared" si="570"/>
        <v>0</v>
      </c>
      <c r="AQ189" s="79">
        <f t="shared" si="570"/>
        <v>0</v>
      </c>
      <c r="AR189" s="213"/>
      <c r="AS189" s="108"/>
      <c r="AT189" s="199"/>
      <c r="AU189" s="199"/>
      <c r="AV189" s="199"/>
      <c r="AW189" s="72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</row>
    <row r="190" spans="1:136" s="73" customFormat="1" ht="24.75" customHeight="1" x14ac:dyDescent="0.25">
      <c r="A190" s="591">
        <v>42</v>
      </c>
      <c r="B190" s="592"/>
      <c r="C190" s="503"/>
      <c r="D190" s="589" t="s">
        <v>45</v>
      </c>
      <c r="E190" s="589"/>
      <c r="F190" s="589"/>
      <c r="G190" s="590"/>
      <c r="H190" s="75">
        <f t="shared" si="565"/>
        <v>0</v>
      </c>
      <c r="I190" s="77">
        <f>SUM(I191:I192)</f>
        <v>0</v>
      </c>
      <c r="J190" s="61">
        <f t="shared" ref="J190:S190" si="571">SUM(J191:J192)</f>
        <v>0</v>
      </c>
      <c r="K190" s="79">
        <f t="shared" si="571"/>
        <v>0</v>
      </c>
      <c r="L190" s="328">
        <f t="shared" si="571"/>
        <v>0</v>
      </c>
      <c r="M190" s="95">
        <f t="shared" si="571"/>
        <v>0</v>
      </c>
      <c r="N190" s="78">
        <f t="shared" si="571"/>
        <v>0</v>
      </c>
      <c r="O190" s="78">
        <f t="shared" si="571"/>
        <v>0</v>
      </c>
      <c r="P190" s="78">
        <f t="shared" si="571"/>
        <v>0</v>
      </c>
      <c r="Q190" s="78">
        <f t="shared" si="571"/>
        <v>0</v>
      </c>
      <c r="R190" s="78">
        <f t="shared" si="571"/>
        <v>0</v>
      </c>
      <c r="S190" s="79">
        <f t="shared" si="571"/>
        <v>0</v>
      </c>
      <c r="T190" s="254">
        <f t="shared" si="567"/>
        <v>0</v>
      </c>
      <c r="U190" s="77">
        <f t="shared" ref="U190:AE190" si="572">SUM(U191:U192)</f>
        <v>0</v>
      </c>
      <c r="V190" s="61">
        <f t="shared" si="572"/>
        <v>0</v>
      </c>
      <c r="W190" s="79">
        <f t="shared" si="572"/>
        <v>0</v>
      </c>
      <c r="X190" s="328">
        <f t="shared" si="572"/>
        <v>0</v>
      </c>
      <c r="Y190" s="95">
        <f t="shared" si="572"/>
        <v>0</v>
      </c>
      <c r="Z190" s="78">
        <f t="shared" si="572"/>
        <v>0</v>
      </c>
      <c r="AA190" s="78">
        <f t="shared" si="572"/>
        <v>0</v>
      </c>
      <c r="AB190" s="78">
        <f t="shared" si="572"/>
        <v>0</v>
      </c>
      <c r="AC190" s="78">
        <f t="shared" si="572"/>
        <v>0</v>
      </c>
      <c r="AD190" s="78">
        <f t="shared" si="572"/>
        <v>0</v>
      </c>
      <c r="AE190" s="79">
        <f t="shared" si="572"/>
        <v>0</v>
      </c>
      <c r="AF190" s="284">
        <f t="shared" si="569"/>
        <v>0</v>
      </c>
      <c r="AG190" s="77">
        <f t="shared" ref="AG190:AQ190" si="573">SUM(AG191:AG192)</f>
        <v>0</v>
      </c>
      <c r="AH190" s="61">
        <f t="shared" si="573"/>
        <v>0</v>
      </c>
      <c r="AI190" s="79">
        <f t="shared" si="573"/>
        <v>0</v>
      </c>
      <c r="AJ190" s="328">
        <f t="shared" si="573"/>
        <v>0</v>
      </c>
      <c r="AK190" s="95">
        <f t="shared" si="573"/>
        <v>0</v>
      </c>
      <c r="AL190" s="78">
        <f t="shared" si="573"/>
        <v>0</v>
      </c>
      <c r="AM190" s="78">
        <f t="shared" si="573"/>
        <v>0</v>
      </c>
      <c r="AN190" s="78">
        <f t="shared" si="573"/>
        <v>0</v>
      </c>
      <c r="AO190" s="78">
        <f t="shared" si="573"/>
        <v>0</v>
      </c>
      <c r="AP190" s="78">
        <f t="shared" si="573"/>
        <v>0</v>
      </c>
      <c r="AQ190" s="79">
        <f t="shared" si="573"/>
        <v>0</v>
      </c>
      <c r="AR190" s="213"/>
      <c r="AS190" s="129"/>
      <c r="AT190" s="129"/>
      <c r="AU190" s="129"/>
      <c r="AV190" s="129"/>
      <c r="AW190" s="72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</row>
    <row r="191" spans="1:136" s="72" customFormat="1" ht="15.75" customHeight="1" x14ac:dyDescent="0.25">
      <c r="A191" s="240"/>
      <c r="B191" s="467"/>
      <c r="C191" s="184">
        <v>421</v>
      </c>
      <c r="D191" s="583" t="s">
        <v>72</v>
      </c>
      <c r="E191" s="583"/>
      <c r="F191" s="583"/>
      <c r="G191" s="583"/>
      <c r="H191" s="76">
        <f t="shared" si="565"/>
        <v>0</v>
      </c>
      <c r="I191" s="80"/>
      <c r="J191" s="94"/>
      <c r="K191" s="82"/>
      <c r="L191" s="329"/>
      <c r="M191" s="123"/>
      <c r="N191" s="81"/>
      <c r="O191" s="81"/>
      <c r="P191" s="81"/>
      <c r="Q191" s="81"/>
      <c r="R191" s="81"/>
      <c r="S191" s="82"/>
      <c r="T191" s="262">
        <f t="shared" si="567"/>
        <v>0</v>
      </c>
      <c r="U191" s="247"/>
      <c r="V191" s="252"/>
      <c r="W191" s="248"/>
      <c r="X191" s="331"/>
      <c r="Y191" s="249"/>
      <c r="Z191" s="250"/>
      <c r="AA191" s="250"/>
      <c r="AB191" s="250"/>
      <c r="AC191" s="250"/>
      <c r="AD191" s="250"/>
      <c r="AE191" s="248"/>
      <c r="AF191" s="285">
        <f t="shared" si="569"/>
        <v>0</v>
      </c>
      <c r="AG191" s="247"/>
      <c r="AH191" s="252"/>
      <c r="AI191" s="248"/>
      <c r="AJ191" s="331"/>
      <c r="AK191" s="249"/>
      <c r="AL191" s="250"/>
      <c r="AM191" s="250"/>
      <c r="AN191" s="250"/>
      <c r="AO191" s="250"/>
      <c r="AP191" s="250"/>
      <c r="AQ191" s="248"/>
      <c r="AR191" s="213"/>
      <c r="AS191" s="129"/>
      <c r="AT191" s="129"/>
      <c r="AU191" s="129"/>
      <c r="AV191" s="129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" x14ac:dyDescent="0.25">
      <c r="A192" s="240"/>
      <c r="B192" s="184"/>
      <c r="C192" s="184">
        <v>422</v>
      </c>
      <c r="D192" s="583" t="s">
        <v>11</v>
      </c>
      <c r="E192" s="583"/>
      <c r="F192" s="583"/>
      <c r="G192" s="584"/>
      <c r="H192" s="76">
        <f t="shared" si="565"/>
        <v>0</v>
      </c>
      <c r="I192" s="80"/>
      <c r="J192" s="94"/>
      <c r="K192" s="82"/>
      <c r="L192" s="329"/>
      <c r="M192" s="123"/>
      <c r="N192" s="81"/>
      <c r="O192" s="81"/>
      <c r="P192" s="81"/>
      <c r="Q192" s="81"/>
      <c r="R192" s="81"/>
      <c r="S192" s="82"/>
      <c r="T192" s="262">
        <f t="shared" si="567"/>
        <v>0</v>
      </c>
      <c r="U192" s="247"/>
      <c r="V192" s="252"/>
      <c r="W192" s="248"/>
      <c r="X192" s="331"/>
      <c r="Y192" s="249"/>
      <c r="Z192" s="250"/>
      <c r="AA192" s="250"/>
      <c r="AB192" s="250"/>
      <c r="AC192" s="250"/>
      <c r="AD192" s="250"/>
      <c r="AE192" s="248"/>
      <c r="AF192" s="285">
        <f t="shared" si="569"/>
        <v>0</v>
      </c>
      <c r="AG192" s="247"/>
      <c r="AH192" s="252"/>
      <c r="AI192" s="248"/>
      <c r="AJ192" s="331"/>
      <c r="AK192" s="249"/>
      <c r="AL192" s="250"/>
      <c r="AM192" s="250"/>
      <c r="AN192" s="250"/>
      <c r="AO192" s="250"/>
      <c r="AP192" s="250"/>
      <c r="AQ192" s="248"/>
      <c r="AR192" s="213"/>
      <c r="AS192" s="108"/>
      <c r="AT192" s="199"/>
      <c r="AU192" s="199"/>
      <c r="AV192" s="199"/>
      <c r="AW192" s="296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89" customFormat="1" ht="26.25" customHeight="1" x14ac:dyDescent="0.25">
      <c r="A193" s="558">
        <v>45</v>
      </c>
      <c r="B193" s="559"/>
      <c r="C193" s="500"/>
      <c r="D193" s="556" t="s">
        <v>88</v>
      </c>
      <c r="E193" s="556"/>
      <c r="F193" s="556"/>
      <c r="G193" s="556"/>
      <c r="H193" s="254">
        <f t="shared" si="565"/>
        <v>0</v>
      </c>
      <c r="I193" s="345">
        <f>SUM(I194:I195)</f>
        <v>0</v>
      </c>
      <c r="J193" s="287">
        <f t="shared" ref="J193:S193" si="574">SUM(J194:J195)</f>
        <v>0</v>
      </c>
      <c r="K193" s="256">
        <f t="shared" si="574"/>
        <v>0</v>
      </c>
      <c r="L193" s="330">
        <f t="shared" si="574"/>
        <v>0</v>
      </c>
      <c r="M193" s="257">
        <f t="shared" si="574"/>
        <v>0</v>
      </c>
      <c r="N193" s="258">
        <f t="shared" si="574"/>
        <v>0</v>
      </c>
      <c r="O193" s="258">
        <f t="shared" si="574"/>
        <v>0</v>
      </c>
      <c r="P193" s="258">
        <f t="shared" si="574"/>
        <v>0</v>
      </c>
      <c r="Q193" s="258">
        <f t="shared" si="574"/>
        <v>0</v>
      </c>
      <c r="R193" s="258">
        <f t="shared" si="574"/>
        <v>0</v>
      </c>
      <c r="S193" s="259">
        <f t="shared" si="574"/>
        <v>0</v>
      </c>
      <c r="T193" s="254">
        <f t="shared" si="567"/>
        <v>0</v>
      </c>
      <c r="U193" s="287">
        <f t="shared" ref="U193:AE193" si="575">SUM(U194:U195)</f>
        <v>0</v>
      </c>
      <c r="V193" s="258">
        <f t="shared" si="575"/>
        <v>0</v>
      </c>
      <c r="W193" s="256">
        <f t="shared" si="575"/>
        <v>0</v>
      </c>
      <c r="X193" s="330">
        <f t="shared" si="575"/>
        <v>0</v>
      </c>
      <c r="Y193" s="257">
        <f t="shared" si="575"/>
        <v>0</v>
      </c>
      <c r="Z193" s="258">
        <f t="shared" si="575"/>
        <v>0</v>
      </c>
      <c r="AA193" s="258">
        <f t="shared" si="575"/>
        <v>0</v>
      </c>
      <c r="AB193" s="258">
        <f t="shared" si="575"/>
        <v>0</v>
      </c>
      <c r="AC193" s="258">
        <f t="shared" si="575"/>
        <v>0</v>
      </c>
      <c r="AD193" s="258">
        <f t="shared" si="575"/>
        <v>0</v>
      </c>
      <c r="AE193" s="259">
        <f t="shared" si="575"/>
        <v>0</v>
      </c>
      <c r="AF193" s="284">
        <f t="shared" ref="AF193:AF195" si="576">SUM(AG193:AQ193)</f>
        <v>0</v>
      </c>
      <c r="AG193" s="255">
        <f t="shared" ref="AG193:AQ193" si="577">SUM(AG194:AG195)</f>
        <v>0</v>
      </c>
      <c r="AH193" s="258">
        <f t="shared" si="577"/>
        <v>0</v>
      </c>
      <c r="AI193" s="256">
        <f t="shared" si="577"/>
        <v>0</v>
      </c>
      <c r="AJ193" s="330">
        <f t="shared" si="577"/>
        <v>0</v>
      </c>
      <c r="AK193" s="257">
        <f t="shared" si="577"/>
        <v>0</v>
      </c>
      <c r="AL193" s="258">
        <f t="shared" si="577"/>
        <v>0</v>
      </c>
      <c r="AM193" s="258">
        <f t="shared" si="577"/>
        <v>0</v>
      </c>
      <c r="AN193" s="258">
        <f t="shared" si="577"/>
        <v>0</v>
      </c>
      <c r="AO193" s="258">
        <f t="shared" si="577"/>
        <v>0</v>
      </c>
      <c r="AP193" s="258">
        <f t="shared" si="577"/>
        <v>0</v>
      </c>
      <c r="AQ193" s="259">
        <f t="shared" si="577"/>
        <v>0</v>
      </c>
      <c r="AR193" s="213"/>
      <c r="AS193" s="593"/>
      <c r="AT193" s="593"/>
      <c r="AU193" s="593"/>
      <c r="AV193" s="593"/>
      <c r="AW193" s="73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</row>
    <row r="194" spans="1:136" s="72" customFormat="1" ht="15" x14ac:dyDescent="0.25">
      <c r="A194" s="240"/>
      <c r="B194" s="184"/>
      <c r="C194" s="184">
        <v>451</v>
      </c>
      <c r="D194" s="583" t="s">
        <v>89</v>
      </c>
      <c r="E194" s="583"/>
      <c r="F194" s="583"/>
      <c r="G194" s="583"/>
      <c r="H194" s="76">
        <f t="shared" si="565"/>
        <v>0</v>
      </c>
      <c r="I194" s="80"/>
      <c r="J194" s="94"/>
      <c r="K194" s="82"/>
      <c r="L194" s="329"/>
      <c r="M194" s="123"/>
      <c r="N194" s="81"/>
      <c r="O194" s="81"/>
      <c r="P194" s="81"/>
      <c r="Q194" s="81"/>
      <c r="R194" s="81"/>
      <c r="S194" s="187"/>
      <c r="T194" s="262">
        <f t="shared" si="567"/>
        <v>0</v>
      </c>
      <c r="U194" s="252"/>
      <c r="V194" s="250"/>
      <c r="W194" s="248"/>
      <c r="X194" s="331"/>
      <c r="Y194" s="249"/>
      <c r="Z194" s="250"/>
      <c r="AA194" s="250"/>
      <c r="AB194" s="250"/>
      <c r="AC194" s="250"/>
      <c r="AD194" s="250"/>
      <c r="AE194" s="253"/>
      <c r="AF194" s="285">
        <f t="shared" si="576"/>
        <v>0</v>
      </c>
      <c r="AG194" s="251"/>
      <c r="AH194" s="250"/>
      <c r="AI194" s="248"/>
      <c r="AJ194" s="331"/>
      <c r="AK194" s="249"/>
      <c r="AL194" s="250"/>
      <c r="AM194" s="250"/>
      <c r="AN194" s="250"/>
      <c r="AO194" s="250"/>
      <c r="AP194" s="250"/>
      <c r="AQ194" s="253"/>
      <c r="AR194" s="213"/>
      <c r="AS194" s="129"/>
      <c r="AT194" s="201"/>
      <c r="AU194" s="201"/>
      <c r="AV194" s="201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72" customFormat="1" ht="15" x14ac:dyDescent="0.25">
      <c r="A195" s="240"/>
      <c r="B195" s="184"/>
      <c r="C195" s="184">
        <v>452</v>
      </c>
      <c r="D195" s="583" t="s">
        <v>93</v>
      </c>
      <c r="E195" s="583"/>
      <c r="F195" s="583"/>
      <c r="G195" s="583"/>
      <c r="H195" s="76">
        <f t="shared" si="565"/>
        <v>0</v>
      </c>
      <c r="I195" s="80"/>
      <c r="J195" s="94"/>
      <c r="K195" s="82"/>
      <c r="L195" s="329"/>
      <c r="M195" s="123"/>
      <c r="N195" s="81"/>
      <c r="O195" s="81"/>
      <c r="P195" s="81"/>
      <c r="Q195" s="81"/>
      <c r="R195" s="81"/>
      <c r="S195" s="187"/>
      <c r="T195" s="262">
        <f t="shared" si="567"/>
        <v>0</v>
      </c>
      <c r="U195" s="252"/>
      <c r="V195" s="250"/>
      <c r="W195" s="248"/>
      <c r="X195" s="331"/>
      <c r="Y195" s="249"/>
      <c r="Z195" s="250"/>
      <c r="AA195" s="250"/>
      <c r="AB195" s="250"/>
      <c r="AC195" s="250"/>
      <c r="AD195" s="250"/>
      <c r="AE195" s="253"/>
      <c r="AF195" s="285">
        <f t="shared" si="576"/>
        <v>0</v>
      </c>
      <c r="AG195" s="251"/>
      <c r="AH195" s="250"/>
      <c r="AI195" s="248"/>
      <c r="AJ195" s="331"/>
      <c r="AK195" s="249"/>
      <c r="AL195" s="250"/>
      <c r="AM195" s="250"/>
      <c r="AN195" s="250"/>
      <c r="AO195" s="250"/>
      <c r="AP195" s="250"/>
      <c r="AQ195" s="253"/>
      <c r="AR195" s="213"/>
      <c r="AS195" s="108"/>
      <c r="AT195" s="199"/>
      <c r="AU195" s="199"/>
      <c r="AV195" s="199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62" customFormat="1" ht="10.5" customHeight="1" x14ac:dyDescent="0.25">
      <c r="A196" s="499"/>
      <c r="B196" s="500"/>
      <c r="C196" s="500"/>
      <c r="D196" s="501"/>
      <c r="E196" s="501"/>
      <c r="F196" s="501"/>
      <c r="G196" s="501"/>
      <c r="H196" s="91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1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131"/>
      <c r="AS196" s="263"/>
      <c r="AT196" s="263"/>
      <c r="AU196" s="263"/>
      <c r="AV196" s="263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</row>
    <row r="197" spans="1:136" s="113" customFormat="1" ht="27" customHeight="1" x14ac:dyDescent="0.25">
      <c r="A197" s="596" t="s">
        <v>275</v>
      </c>
      <c r="B197" s="597"/>
      <c r="C197" s="597"/>
      <c r="D197" s="598" t="s">
        <v>135</v>
      </c>
      <c r="E197" s="598"/>
      <c r="F197" s="598"/>
      <c r="G197" s="599"/>
      <c r="H197" s="97">
        <f>SUM(I197:S197)</f>
        <v>14148400</v>
      </c>
      <c r="I197" s="98">
        <f>I198+I221+I226+I231+I243</f>
        <v>0</v>
      </c>
      <c r="J197" s="310">
        <f t="shared" ref="J197:S197" si="578">J198+J221+J226+J231+J243</f>
        <v>1550400</v>
      </c>
      <c r="K197" s="127">
        <f t="shared" si="578"/>
        <v>0</v>
      </c>
      <c r="L197" s="326">
        <f t="shared" si="578"/>
        <v>12343000</v>
      </c>
      <c r="M197" s="124">
        <f t="shared" si="578"/>
        <v>210000</v>
      </c>
      <c r="N197" s="99">
        <f t="shared" si="578"/>
        <v>0</v>
      </c>
      <c r="O197" s="99">
        <f t="shared" si="578"/>
        <v>0</v>
      </c>
      <c r="P197" s="99">
        <f t="shared" si="578"/>
        <v>0</v>
      </c>
      <c r="Q197" s="99">
        <f t="shared" si="578"/>
        <v>30000</v>
      </c>
      <c r="R197" s="99">
        <f t="shared" si="578"/>
        <v>15000</v>
      </c>
      <c r="S197" s="127">
        <f t="shared" si="578"/>
        <v>0</v>
      </c>
      <c r="T197" s="268">
        <f>SUM(U197:AE197)</f>
        <v>14148400</v>
      </c>
      <c r="U197" s="98">
        <f>U198+U221+U226+U231+U243</f>
        <v>0</v>
      </c>
      <c r="V197" s="310">
        <f t="shared" ref="V197" si="579">V198+V221+V226+V231+V243</f>
        <v>1550400</v>
      </c>
      <c r="W197" s="127">
        <f>W198+W221+W226+W231+W243</f>
        <v>0</v>
      </c>
      <c r="X197" s="326">
        <f t="shared" ref="X197" si="580">X198+X221+X226+X231+X243</f>
        <v>12343000</v>
      </c>
      <c r="Y197" s="124">
        <f t="shared" ref="Y197" si="581">Y198+Y221+Y226+Y231+Y243</f>
        <v>210000</v>
      </c>
      <c r="Z197" s="99">
        <f t="shared" ref="Z197" si="582">Z198+Z221+Z226+Z231+Z243</f>
        <v>0</v>
      </c>
      <c r="AA197" s="99">
        <f t="shared" ref="AA197" si="583">AA198+AA221+AA226+AA231+AA243</f>
        <v>0</v>
      </c>
      <c r="AB197" s="99">
        <f t="shared" ref="AB197" si="584">AB198+AB221+AB226+AB231+AB243</f>
        <v>0</v>
      </c>
      <c r="AC197" s="99">
        <f t="shared" ref="AC197" si="585">AC198+AC221+AC226+AC231+AC243</f>
        <v>30000</v>
      </c>
      <c r="AD197" s="99">
        <f t="shared" ref="AD197" si="586">AD198+AD221+AD226+AD231+AD243</f>
        <v>15000</v>
      </c>
      <c r="AE197" s="127">
        <f t="shared" ref="AE197" si="587">AE198+AE221+AE226+AE231+AE243</f>
        <v>0</v>
      </c>
      <c r="AF197" s="282">
        <f t="shared" ref="AF197:AF212" si="588">SUM(AG197:AQ197)</f>
        <v>14148400</v>
      </c>
      <c r="AG197" s="98">
        <f>AG198+AG221+AG226+AG231+AG243</f>
        <v>0</v>
      </c>
      <c r="AH197" s="310">
        <f t="shared" ref="AH197" si="589">AH198+AH221+AH226+AH231+AH243</f>
        <v>1550400</v>
      </c>
      <c r="AI197" s="127">
        <f t="shared" ref="AI197" si="590">AI198+AI221+AI226+AI231+AI243</f>
        <v>0</v>
      </c>
      <c r="AJ197" s="326">
        <f t="shared" ref="AJ197" si="591">AJ198+AJ221+AJ226+AJ231+AJ243</f>
        <v>12343000</v>
      </c>
      <c r="AK197" s="124">
        <f t="shared" ref="AK197" si="592">AK198+AK221+AK226+AK231+AK243</f>
        <v>210000</v>
      </c>
      <c r="AL197" s="99">
        <f t="shared" ref="AL197" si="593">AL198+AL221+AL226+AL231+AL243</f>
        <v>0</v>
      </c>
      <c r="AM197" s="99">
        <f t="shared" ref="AM197" si="594">AM198+AM221+AM226+AM231+AM243</f>
        <v>0</v>
      </c>
      <c r="AN197" s="99">
        <f t="shared" ref="AN197" si="595">AN198+AN221+AN226+AN231+AN243</f>
        <v>0</v>
      </c>
      <c r="AO197" s="99">
        <f t="shared" ref="AO197" si="596">AO198+AO221+AO226+AO231+AO243</f>
        <v>30000</v>
      </c>
      <c r="AP197" s="99">
        <f>AP198+AP221+AP226+AP231+AP243</f>
        <v>15000</v>
      </c>
      <c r="AQ197" s="127">
        <f t="shared" ref="AQ197" si="597">AQ198+AQ221+AQ226+AQ231+AQ243</f>
        <v>0</v>
      </c>
      <c r="AR197" s="74"/>
      <c r="AS197" s="107"/>
      <c r="AT197" s="107"/>
      <c r="AU197" s="107"/>
      <c r="AV197" s="107"/>
      <c r="AW197" s="74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200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</row>
    <row r="198" spans="1:136" s="74" customFormat="1" ht="25.5" customHeight="1" x14ac:dyDescent="0.25">
      <c r="A198" s="585" t="s">
        <v>276</v>
      </c>
      <c r="B198" s="586"/>
      <c r="C198" s="586"/>
      <c r="D198" s="594" t="s">
        <v>138</v>
      </c>
      <c r="E198" s="594"/>
      <c r="F198" s="594"/>
      <c r="G198" s="595"/>
      <c r="H198" s="83">
        <f>SUM(I198:S198)</f>
        <v>14148400</v>
      </c>
      <c r="I198" s="84">
        <f>I199+I215</f>
        <v>0</v>
      </c>
      <c r="J198" s="311">
        <f>J199+J215</f>
        <v>1550400</v>
      </c>
      <c r="K198" s="86">
        <f t="shared" ref="K198:R198" si="598">K199+K215</f>
        <v>0</v>
      </c>
      <c r="L198" s="327">
        <f>L199+L215</f>
        <v>12343000</v>
      </c>
      <c r="M198" s="125">
        <f t="shared" si="598"/>
        <v>210000</v>
      </c>
      <c r="N198" s="85">
        <f t="shared" si="598"/>
        <v>0</v>
      </c>
      <c r="O198" s="85">
        <f>O199+O215</f>
        <v>0</v>
      </c>
      <c r="P198" s="85">
        <f t="shared" si="598"/>
        <v>0</v>
      </c>
      <c r="Q198" s="85">
        <f t="shared" si="598"/>
        <v>30000</v>
      </c>
      <c r="R198" s="85">
        <f t="shared" si="598"/>
        <v>15000</v>
      </c>
      <c r="S198" s="86">
        <f>S199+S215</f>
        <v>0</v>
      </c>
      <c r="T198" s="267">
        <f>SUM(U198:AE198)</f>
        <v>14148400</v>
      </c>
      <c r="U198" s="84">
        <f>U199+U215</f>
        <v>0</v>
      </c>
      <c r="V198" s="311">
        <f>V199+V215</f>
        <v>1550400</v>
      </c>
      <c r="W198" s="86">
        <f t="shared" ref="W198" si="599">W199+W215</f>
        <v>0</v>
      </c>
      <c r="X198" s="327">
        <f>X199+X215</f>
        <v>12343000</v>
      </c>
      <c r="Y198" s="125">
        <f t="shared" ref="Y198:Z198" si="600">Y199+Y215</f>
        <v>210000</v>
      </c>
      <c r="Z198" s="85">
        <f t="shared" si="600"/>
        <v>0</v>
      </c>
      <c r="AA198" s="85">
        <f>AA199+AA215</f>
        <v>0</v>
      </c>
      <c r="AB198" s="85">
        <f t="shared" ref="AB198:AD198" si="601">AB199+AB215</f>
        <v>0</v>
      </c>
      <c r="AC198" s="85">
        <f t="shared" si="601"/>
        <v>30000</v>
      </c>
      <c r="AD198" s="85">
        <f t="shared" si="601"/>
        <v>15000</v>
      </c>
      <c r="AE198" s="86">
        <f>AE199+AE215</f>
        <v>0</v>
      </c>
      <c r="AF198" s="283">
        <f>SUM(AG198:AQ198)</f>
        <v>14148400</v>
      </c>
      <c r="AG198" s="84">
        <f>AG199+AG215</f>
        <v>0</v>
      </c>
      <c r="AH198" s="311">
        <f>AH199+AH215</f>
        <v>1550400</v>
      </c>
      <c r="AI198" s="86">
        <f t="shared" ref="AI198" si="602">AI199+AI215</f>
        <v>0</v>
      </c>
      <c r="AJ198" s="327">
        <f>AJ199+AJ215</f>
        <v>12343000</v>
      </c>
      <c r="AK198" s="125">
        <f t="shared" ref="AK198:AL198" si="603">AK199+AK215</f>
        <v>210000</v>
      </c>
      <c r="AL198" s="85">
        <f t="shared" si="603"/>
        <v>0</v>
      </c>
      <c r="AM198" s="85">
        <f>AM199+AM215</f>
        <v>0</v>
      </c>
      <c r="AN198" s="85">
        <f t="shared" ref="AN198:AP198" si="604">AN199+AN215</f>
        <v>0</v>
      </c>
      <c r="AO198" s="85">
        <f t="shared" si="604"/>
        <v>30000</v>
      </c>
      <c r="AP198" s="85">
        <f t="shared" si="604"/>
        <v>15000</v>
      </c>
      <c r="AQ198" s="86">
        <f>AQ199+AQ215</f>
        <v>0</v>
      </c>
      <c r="AR198" s="73"/>
      <c r="AS198" s="339"/>
      <c r="AT198" s="339"/>
      <c r="AU198" s="339"/>
      <c r="AV198" s="339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197"/>
      <c r="DZ198" s="197"/>
      <c r="EA198" s="197"/>
      <c r="EB198" s="197"/>
      <c r="EC198" s="197"/>
      <c r="ED198" s="197"/>
      <c r="EE198" s="197"/>
      <c r="EF198" s="197"/>
    </row>
    <row r="199" spans="1:136" s="74" customFormat="1" ht="15.75" customHeight="1" x14ac:dyDescent="0.25">
      <c r="A199" s="238">
        <v>3</v>
      </c>
      <c r="B199" s="68"/>
      <c r="C199" s="90"/>
      <c r="D199" s="589" t="s">
        <v>16</v>
      </c>
      <c r="E199" s="589"/>
      <c r="F199" s="589"/>
      <c r="G199" s="590"/>
      <c r="H199" s="75">
        <f>SUM(I199:S199)</f>
        <v>14073400</v>
      </c>
      <c r="I199" s="77">
        <f>I200+I204+I210+I213</f>
        <v>0</v>
      </c>
      <c r="J199" s="61">
        <f t="shared" ref="J199:S199" si="605">J200+J204+J210+J213</f>
        <v>1550400</v>
      </c>
      <c r="K199" s="79">
        <f t="shared" si="605"/>
        <v>0</v>
      </c>
      <c r="L199" s="328">
        <f>L200+L204+L210+L213</f>
        <v>12343000</v>
      </c>
      <c r="M199" s="95">
        <f t="shared" si="605"/>
        <v>150000</v>
      </c>
      <c r="N199" s="78">
        <f t="shared" si="605"/>
        <v>0</v>
      </c>
      <c r="O199" s="78">
        <f t="shared" si="605"/>
        <v>0</v>
      </c>
      <c r="P199" s="78">
        <f t="shared" si="605"/>
        <v>0</v>
      </c>
      <c r="Q199" s="78">
        <f>Q200+Q204+Q210+Q213</f>
        <v>30000</v>
      </c>
      <c r="R199" s="78">
        <f t="shared" si="605"/>
        <v>0</v>
      </c>
      <c r="S199" s="79">
        <f t="shared" si="605"/>
        <v>0</v>
      </c>
      <c r="T199" s="254">
        <f>SUM(U199:AE199)</f>
        <v>14073400</v>
      </c>
      <c r="U199" s="77">
        <f>U200+U204+U210+U213</f>
        <v>0</v>
      </c>
      <c r="V199" s="61">
        <f t="shared" ref="V199" si="606">V200+V204+V210+V213</f>
        <v>1550400</v>
      </c>
      <c r="W199" s="79">
        <f t="shared" ref="W199" si="607">W200+W204+W210+W213</f>
        <v>0</v>
      </c>
      <c r="X199" s="328">
        <f>X200+X204+X210+X213</f>
        <v>12343000</v>
      </c>
      <c r="Y199" s="95">
        <f t="shared" ref="Y199" si="608">Y200+Y204+Y210+Y213</f>
        <v>150000</v>
      </c>
      <c r="Z199" s="78">
        <f t="shared" ref="Z199" si="609">Z200+Z204+Z210+Z213</f>
        <v>0</v>
      </c>
      <c r="AA199" s="78">
        <f t="shared" ref="AA199" si="610">AA200+AA204+AA210+AA213</f>
        <v>0</v>
      </c>
      <c r="AB199" s="78">
        <f t="shared" ref="AB199" si="611">AB200+AB204+AB210+AB213</f>
        <v>0</v>
      </c>
      <c r="AC199" s="78">
        <f t="shared" ref="AC199" si="612">AC200+AC204+AC210+AC213</f>
        <v>30000</v>
      </c>
      <c r="AD199" s="78">
        <f t="shared" ref="AD199" si="613">AD200+AD204+AD210+AD213</f>
        <v>0</v>
      </c>
      <c r="AE199" s="79">
        <f t="shared" ref="AE199" si="614">AE200+AE204+AE210+AE213</f>
        <v>0</v>
      </c>
      <c r="AF199" s="284">
        <f>SUM(AG199:AQ199)</f>
        <v>14073400</v>
      </c>
      <c r="AG199" s="77">
        <f>AG200+AG204+AG210+AG213</f>
        <v>0</v>
      </c>
      <c r="AH199" s="61">
        <f t="shared" ref="AH199" si="615">AH200+AH204+AH210+AH213</f>
        <v>1550400</v>
      </c>
      <c r="AI199" s="79">
        <f t="shared" ref="AI199" si="616">AI200+AI204+AI210+AI213</f>
        <v>0</v>
      </c>
      <c r="AJ199" s="328">
        <f>AJ200+AJ204+AJ210+AJ213</f>
        <v>12343000</v>
      </c>
      <c r="AK199" s="95">
        <f t="shared" ref="AK199" si="617">AK200+AK204+AK210+AK213</f>
        <v>150000</v>
      </c>
      <c r="AL199" s="78">
        <f t="shared" ref="AL199" si="618">AL200+AL204+AL210+AL213</f>
        <v>0</v>
      </c>
      <c r="AM199" s="78">
        <f t="shared" ref="AM199" si="619">AM200+AM204+AM210+AM213</f>
        <v>0</v>
      </c>
      <c r="AN199" s="78">
        <f t="shared" ref="AN199" si="620">AN200+AN204+AN210+AN213</f>
        <v>0</v>
      </c>
      <c r="AO199" s="78">
        <f t="shared" ref="AO199" si="621">AO200+AO204+AO210+AO213</f>
        <v>30000</v>
      </c>
      <c r="AP199" s="78">
        <f t="shared" ref="AP199" si="622">AP200+AP204+AP210+AP213</f>
        <v>0</v>
      </c>
      <c r="AQ199" s="79">
        <f t="shared" ref="AQ199" si="623">AQ200+AQ204+AQ210+AQ213</f>
        <v>0</v>
      </c>
      <c r="AR199" s="73"/>
      <c r="AS199" s="341"/>
      <c r="AT199" s="341"/>
      <c r="AU199" s="341"/>
      <c r="AV199" s="341"/>
      <c r="AW199" s="73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  <c r="CR199" s="197"/>
      <c r="CS199" s="197"/>
      <c r="CT199" s="197"/>
      <c r="CU199" s="197"/>
      <c r="CV199" s="197"/>
      <c r="CW199" s="197"/>
      <c r="CX199" s="197"/>
      <c r="CY199" s="197"/>
      <c r="CZ199" s="197"/>
      <c r="DA199" s="197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  <c r="DY199" s="197"/>
      <c r="DZ199" s="197"/>
      <c r="EA199" s="197"/>
      <c r="EB199" s="197"/>
      <c r="EC199" s="197"/>
      <c r="ED199" s="197"/>
      <c r="EE199" s="197"/>
      <c r="EF199" s="197"/>
    </row>
    <row r="200" spans="1:136" s="73" customFormat="1" ht="15.75" customHeight="1" x14ac:dyDescent="0.25">
      <c r="A200" s="591">
        <v>31</v>
      </c>
      <c r="B200" s="592"/>
      <c r="C200" s="90"/>
      <c r="D200" s="589" t="s">
        <v>0</v>
      </c>
      <c r="E200" s="589"/>
      <c r="F200" s="589"/>
      <c r="G200" s="590"/>
      <c r="H200" s="75">
        <f t="shared" ref="H200:H212" si="624">SUM(I200:S200)</f>
        <v>12352000</v>
      </c>
      <c r="I200" s="96">
        <f>SUM(I201:I203)</f>
        <v>0</v>
      </c>
      <c r="J200" s="61">
        <f>SUM(J201:J203)</f>
        <v>0</v>
      </c>
      <c r="K200" s="79">
        <f t="shared" ref="K200:S200" si="625">SUM(K201:K203)</f>
        <v>0</v>
      </c>
      <c r="L200" s="328">
        <f t="shared" si="625"/>
        <v>12292000</v>
      </c>
      <c r="M200" s="95">
        <f t="shared" si="625"/>
        <v>60000</v>
      </c>
      <c r="N200" s="78">
        <f t="shared" si="625"/>
        <v>0</v>
      </c>
      <c r="O200" s="78">
        <f t="shared" ref="O200" si="626">SUM(O201:O203)</f>
        <v>0</v>
      </c>
      <c r="P200" s="78">
        <f t="shared" si="625"/>
        <v>0</v>
      </c>
      <c r="Q200" s="78">
        <f t="shared" si="625"/>
        <v>0</v>
      </c>
      <c r="R200" s="78">
        <f t="shared" si="625"/>
        <v>0</v>
      </c>
      <c r="S200" s="239">
        <f t="shared" si="625"/>
        <v>0</v>
      </c>
      <c r="T200" s="270">
        <f t="shared" ref="T200:T212" si="627">SUM(U200:AE200)</f>
        <v>12352000</v>
      </c>
      <c r="U200" s="96">
        <f>SUM(U201:U203)</f>
        <v>0</v>
      </c>
      <c r="V200" s="78">
        <f>SUM(V201:V203)</f>
        <v>0</v>
      </c>
      <c r="W200" s="79">
        <f t="shared" ref="W200:AE200" si="628">SUM(W201:W203)</f>
        <v>0</v>
      </c>
      <c r="X200" s="328">
        <f t="shared" si="628"/>
        <v>12292000</v>
      </c>
      <c r="Y200" s="95">
        <f t="shared" si="628"/>
        <v>60000</v>
      </c>
      <c r="Z200" s="78">
        <f t="shared" si="628"/>
        <v>0</v>
      </c>
      <c r="AA200" s="78">
        <f t="shared" ref="AA200" si="629">SUM(AA201:AA203)</f>
        <v>0</v>
      </c>
      <c r="AB200" s="78">
        <f t="shared" si="628"/>
        <v>0</v>
      </c>
      <c r="AC200" s="78">
        <f t="shared" si="628"/>
        <v>0</v>
      </c>
      <c r="AD200" s="78">
        <f t="shared" si="628"/>
        <v>0</v>
      </c>
      <c r="AE200" s="239">
        <f t="shared" si="628"/>
        <v>0</v>
      </c>
      <c r="AF200" s="284">
        <f t="shared" si="588"/>
        <v>12352000</v>
      </c>
      <c r="AG200" s="96">
        <f>SUM(AG201:AG203)</f>
        <v>0</v>
      </c>
      <c r="AH200" s="78">
        <f>SUM(AH201:AH203)</f>
        <v>0</v>
      </c>
      <c r="AI200" s="79">
        <f t="shared" ref="AI200:AQ200" si="630">SUM(AI201:AI203)</f>
        <v>0</v>
      </c>
      <c r="AJ200" s="328">
        <f t="shared" si="630"/>
        <v>12292000</v>
      </c>
      <c r="AK200" s="95">
        <f t="shared" si="630"/>
        <v>60000</v>
      </c>
      <c r="AL200" s="78">
        <f t="shared" si="630"/>
        <v>0</v>
      </c>
      <c r="AM200" s="78">
        <f t="shared" ref="AM200" si="631">SUM(AM201:AM203)</f>
        <v>0</v>
      </c>
      <c r="AN200" s="78">
        <f t="shared" si="630"/>
        <v>0</v>
      </c>
      <c r="AO200" s="78">
        <f t="shared" si="630"/>
        <v>0</v>
      </c>
      <c r="AP200" s="78">
        <f t="shared" si="630"/>
        <v>0</v>
      </c>
      <c r="AQ200" s="239">
        <f t="shared" si="630"/>
        <v>0</v>
      </c>
      <c r="AR200" s="72"/>
      <c r="AS200" s="341"/>
      <c r="AT200" s="341"/>
      <c r="AU200" s="341"/>
      <c r="AV200" s="341"/>
      <c r="AW200" s="72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  <c r="CI200" s="195"/>
      <c r="CJ200" s="195"/>
      <c r="CK200" s="195"/>
      <c r="CL200" s="195"/>
      <c r="CM200" s="195"/>
      <c r="CN200" s="195"/>
      <c r="CO200" s="195"/>
      <c r="CP200" s="195"/>
      <c r="CQ200" s="195"/>
      <c r="CR200" s="195"/>
      <c r="CS200" s="195"/>
      <c r="CT200" s="195"/>
      <c r="CU200" s="195"/>
      <c r="CV200" s="195"/>
      <c r="CW200" s="195"/>
      <c r="CX200" s="195"/>
      <c r="CY200" s="195"/>
      <c r="CZ200" s="195"/>
      <c r="DA200" s="195"/>
      <c r="DB200" s="195"/>
      <c r="DC200" s="195"/>
      <c r="DD200" s="195"/>
      <c r="DE200" s="195"/>
      <c r="DF200" s="195"/>
      <c r="DG200" s="195"/>
      <c r="DH200" s="195"/>
      <c r="DI200" s="195"/>
      <c r="DJ200" s="195"/>
      <c r="DK200" s="195"/>
      <c r="DL200" s="195"/>
      <c r="DM200" s="195"/>
      <c r="DN200" s="195"/>
      <c r="DO200" s="195"/>
      <c r="DP200" s="195"/>
      <c r="DQ200" s="195"/>
      <c r="DR200" s="195"/>
      <c r="DS200" s="195"/>
      <c r="DT200" s="195"/>
      <c r="DU200" s="195"/>
      <c r="DV200" s="195"/>
      <c r="DW200" s="195"/>
      <c r="DX200" s="195"/>
      <c r="DY200" s="195"/>
      <c r="DZ200" s="195"/>
      <c r="EA200" s="195"/>
      <c r="EB200" s="195"/>
      <c r="EC200" s="195"/>
      <c r="ED200" s="195"/>
      <c r="EE200" s="195"/>
      <c r="EF200" s="195"/>
    </row>
    <row r="201" spans="1:136" s="72" customFormat="1" ht="15.75" customHeight="1" x14ac:dyDescent="0.25">
      <c r="A201" s="240"/>
      <c r="B201" s="184"/>
      <c r="C201" s="184">
        <v>311</v>
      </c>
      <c r="D201" s="583" t="s">
        <v>1</v>
      </c>
      <c r="E201" s="583"/>
      <c r="F201" s="583"/>
      <c r="G201" s="583"/>
      <c r="H201" s="76">
        <f t="shared" si="624"/>
        <v>10240200</v>
      </c>
      <c r="I201" s="80"/>
      <c r="J201" s="94"/>
      <c r="K201" s="82"/>
      <c r="L201" s="329">
        <v>10189000</v>
      </c>
      <c r="M201" s="123">
        <v>51200</v>
      </c>
      <c r="N201" s="81"/>
      <c r="O201" s="81"/>
      <c r="P201" s="81"/>
      <c r="Q201" s="81"/>
      <c r="R201" s="81"/>
      <c r="S201" s="82"/>
      <c r="T201" s="262">
        <f t="shared" si="627"/>
        <v>10240200</v>
      </c>
      <c r="U201" s="247"/>
      <c r="V201" s="252"/>
      <c r="W201" s="248"/>
      <c r="X201" s="331">
        <v>10189000</v>
      </c>
      <c r="Y201" s="249">
        <v>51200</v>
      </c>
      <c r="Z201" s="250"/>
      <c r="AA201" s="250"/>
      <c r="AB201" s="250"/>
      <c r="AC201" s="250"/>
      <c r="AD201" s="250"/>
      <c r="AE201" s="248"/>
      <c r="AF201" s="285">
        <f t="shared" si="588"/>
        <v>10240200</v>
      </c>
      <c r="AG201" s="247"/>
      <c r="AH201" s="252"/>
      <c r="AI201" s="248"/>
      <c r="AJ201" s="331">
        <v>10189000</v>
      </c>
      <c r="AK201" s="249">
        <v>51200</v>
      </c>
      <c r="AL201" s="250"/>
      <c r="AM201" s="250"/>
      <c r="AN201" s="250"/>
      <c r="AO201" s="250"/>
      <c r="AP201" s="250"/>
      <c r="AQ201" s="248"/>
      <c r="AR201" s="62"/>
      <c r="AS201" s="265"/>
      <c r="AT201" s="265"/>
      <c r="AU201" s="265"/>
      <c r="AV201" s="265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 x14ac:dyDescent="0.25">
      <c r="A202" s="240"/>
      <c r="B202" s="184"/>
      <c r="C202" s="184">
        <v>312</v>
      </c>
      <c r="D202" s="583" t="s">
        <v>2</v>
      </c>
      <c r="E202" s="583"/>
      <c r="F202" s="583"/>
      <c r="G202" s="584"/>
      <c r="H202" s="76">
        <f t="shared" si="624"/>
        <v>350000</v>
      </c>
      <c r="I202" s="80"/>
      <c r="J202" s="94"/>
      <c r="K202" s="82"/>
      <c r="L202" s="329">
        <v>350000</v>
      </c>
      <c r="M202" s="123"/>
      <c r="N202" s="81"/>
      <c r="O202" s="81"/>
      <c r="P202" s="81"/>
      <c r="Q202" s="81"/>
      <c r="R202" s="81"/>
      <c r="S202" s="82"/>
      <c r="T202" s="262">
        <f t="shared" si="627"/>
        <v>350000</v>
      </c>
      <c r="U202" s="247"/>
      <c r="V202" s="252"/>
      <c r="W202" s="248"/>
      <c r="X202" s="331">
        <v>350000</v>
      </c>
      <c r="Y202" s="249"/>
      <c r="Z202" s="250"/>
      <c r="AA202" s="250"/>
      <c r="AB202" s="250"/>
      <c r="AC202" s="250"/>
      <c r="AD202" s="250"/>
      <c r="AE202" s="248"/>
      <c r="AF202" s="285">
        <f t="shared" si="588"/>
        <v>350000</v>
      </c>
      <c r="AG202" s="247"/>
      <c r="AH202" s="252"/>
      <c r="AI202" s="248"/>
      <c r="AJ202" s="331">
        <v>350000</v>
      </c>
      <c r="AK202" s="249"/>
      <c r="AL202" s="250"/>
      <c r="AM202" s="250"/>
      <c r="AN202" s="250"/>
      <c r="AO202" s="250"/>
      <c r="AP202" s="250"/>
      <c r="AQ202" s="248"/>
      <c r="AR202" s="74"/>
      <c r="AS202" s="107"/>
      <c r="AT202" s="107"/>
      <c r="AU202" s="107"/>
      <c r="AV202" s="107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40"/>
      <c r="B203" s="184"/>
      <c r="C203" s="184">
        <v>313</v>
      </c>
      <c r="D203" s="583" t="s">
        <v>3</v>
      </c>
      <c r="E203" s="583"/>
      <c r="F203" s="583"/>
      <c r="G203" s="583"/>
      <c r="H203" s="76">
        <f t="shared" si="624"/>
        <v>1761800</v>
      </c>
      <c r="I203" s="80"/>
      <c r="J203" s="94"/>
      <c r="K203" s="82"/>
      <c r="L203" s="329">
        <v>1753000</v>
      </c>
      <c r="M203" s="123">
        <v>8800</v>
      </c>
      <c r="N203" s="81"/>
      <c r="O203" s="81"/>
      <c r="P203" s="81"/>
      <c r="Q203" s="81"/>
      <c r="R203" s="81"/>
      <c r="S203" s="82"/>
      <c r="T203" s="262">
        <f t="shared" si="627"/>
        <v>1761800</v>
      </c>
      <c r="U203" s="247"/>
      <c r="V203" s="252"/>
      <c r="W203" s="248"/>
      <c r="X203" s="331">
        <v>1753000</v>
      </c>
      <c r="Y203" s="249">
        <v>8800</v>
      </c>
      <c r="Z203" s="250"/>
      <c r="AA203" s="250"/>
      <c r="AB203" s="250"/>
      <c r="AC203" s="250"/>
      <c r="AD203" s="250"/>
      <c r="AE203" s="248"/>
      <c r="AF203" s="285">
        <f t="shared" si="588"/>
        <v>1761800</v>
      </c>
      <c r="AG203" s="247"/>
      <c r="AH203" s="252"/>
      <c r="AI203" s="248"/>
      <c r="AJ203" s="331">
        <v>1753000</v>
      </c>
      <c r="AK203" s="249">
        <v>8800</v>
      </c>
      <c r="AL203" s="250"/>
      <c r="AM203" s="250"/>
      <c r="AN203" s="250"/>
      <c r="AO203" s="250"/>
      <c r="AP203" s="250"/>
      <c r="AQ203" s="248"/>
      <c r="AR203" s="74"/>
      <c r="AS203" s="339"/>
      <c r="AT203" s="339"/>
      <c r="AU203" s="339"/>
      <c r="AV203" s="339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3" customFormat="1" ht="15.75" customHeight="1" x14ac:dyDescent="0.25">
      <c r="A204" s="591">
        <v>32</v>
      </c>
      <c r="B204" s="592"/>
      <c r="C204" s="90"/>
      <c r="D204" s="589" t="s">
        <v>4</v>
      </c>
      <c r="E204" s="589"/>
      <c r="F204" s="589"/>
      <c r="G204" s="590"/>
      <c r="H204" s="75">
        <f t="shared" si="624"/>
        <v>1701400</v>
      </c>
      <c r="I204" s="77">
        <f>SUM(I205:I209)</f>
        <v>0</v>
      </c>
      <c r="J204" s="61">
        <f>SUM(J205:J209)</f>
        <v>1535400</v>
      </c>
      <c r="K204" s="79">
        <f t="shared" ref="K204:S204" si="632">SUM(K205:K209)</f>
        <v>0</v>
      </c>
      <c r="L204" s="328">
        <f>SUM(L205:L209)</f>
        <v>51000</v>
      </c>
      <c r="M204" s="95">
        <f t="shared" si="632"/>
        <v>85000</v>
      </c>
      <c r="N204" s="78">
        <f t="shared" si="632"/>
        <v>0</v>
      </c>
      <c r="O204" s="78">
        <f t="shared" ref="O204" si="633">SUM(O205:O209)</f>
        <v>0</v>
      </c>
      <c r="P204" s="78">
        <f t="shared" si="632"/>
        <v>0</v>
      </c>
      <c r="Q204" s="78">
        <f t="shared" si="632"/>
        <v>30000</v>
      </c>
      <c r="R204" s="78">
        <f t="shared" si="632"/>
        <v>0</v>
      </c>
      <c r="S204" s="79">
        <f t="shared" si="632"/>
        <v>0</v>
      </c>
      <c r="T204" s="254">
        <f t="shared" si="627"/>
        <v>1701400</v>
      </c>
      <c r="U204" s="77">
        <f>SUM(U205:U209)</f>
        <v>0</v>
      </c>
      <c r="V204" s="61">
        <f>SUM(V205:V209)</f>
        <v>1535400</v>
      </c>
      <c r="W204" s="79">
        <f t="shared" ref="W204" si="634">SUM(W205:W209)</f>
        <v>0</v>
      </c>
      <c r="X204" s="328">
        <f>SUM(X205:X209)</f>
        <v>51000</v>
      </c>
      <c r="Y204" s="95">
        <f t="shared" ref="Y204:AE204" si="635">SUM(Y205:Y209)</f>
        <v>85000</v>
      </c>
      <c r="Z204" s="78">
        <f t="shared" si="635"/>
        <v>0</v>
      </c>
      <c r="AA204" s="78">
        <f t="shared" ref="AA204" si="636">SUM(AA205:AA209)</f>
        <v>0</v>
      </c>
      <c r="AB204" s="78">
        <f t="shared" si="635"/>
        <v>0</v>
      </c>
      <c r="AC204" s="78">
        <f t="shared" si="635"/>
        <v>30000</v>
      </c>
      <c r="AD204" s="78">
        <f t="shared" si="635"/>
        <v>0</v>
      </c>
      <c r="AE204" s="79">
        <f t="shared" si="635"/>
        <v>0</v>
      </c>
      <c r="AF204" s="284">
        <f t="shared" si="588"/>
        <v>1701400</v>
      </c>
      <c r="AG204" s="77">
        <f>SUM(AG205:AG209)</f>
        <v>0</v>
      </c>
      <c r="AH204" s="61">
        <f>SUM(AH205:AH209)</f>
        <v>1535400</v>
      </c>
      <c r="AI204" s="79">
        <f t="shared" ref="AI204" si="637">SUM(AI205:AI209)</f>
        <v>0</v>
      </c>
      <c r="AJ204" s="328">
        <f>SUM(AJ205:AJ209)</f>
        <v>51000</v>
      </c>
      <c r="AK204" s="95">
        <f t="shared" ref="AK204:AQ204" si="638">SUM(AK205:AK209)</f>
        <v>85000</v>
      </c>
      <c r="AL204" s="78">
        <f t="shared" si="638"/>
        <v>0</v>
      </c>
      <c r="AM204" s="78">
        <f t="shared" ref="AM204" si="639">SUM(AM205:AM209)</f>
        <v>0</v>
      </c>
      <c r="AN204" s="78">
        <f t="shared" si="638"/>
        <v>0</v>
      </c>
      <c r="AO204" s="78">
        <f t="shared" si="638"/>
        <v>30000</v>
      </c>
      <c r="AP204" s="78">
        <f t="shared" si="638"/>
        <v>0</v>
      </c>
      <c r="AQ204" s="79">
        <f t="shared" si="638"/>
        <v>0</v>
      </c>
      <c r="AS204" s="339"/>
      <c r="AT204" s="339"/>
      <c r="AU204" s="339"/>
      <c r="AV204" s="339"/>
      <c r="AW204" s="107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</row>
    <row r="205" spans="1:136" s="72" customFormat="1" ht="15.75" customHeight="1" x14ac:dyDescent="0.25">
      <c r="A205" s="240"/>
      <c r="B205" s="184"/>
      <c r="C205" s="184">
        <v>321</v>
      </c>
      <c r="D205" s="583" t="s">
        <v>5</v>
      </c>
      <c r="E205" s="583"/>
      <c r="F205" s="583"/>
      <c r="G205" s="583"/>
      <c r="H205" s="76">
        <f t="shared" si="624"/>
        <v>470400</v>
      </c>
      <c r="I205" s="80"/>
      <c r="J205" s="94">
        <v>375400</v>
      </c>
      <c r="K205" s="82"/>
      <c r="L205" s="329">
        <v>20000</v>
      </c>
      <c r="M205" s="123">
        <v>45000</v>
      </c>
      <c r="N205" s="81"/>
      <c r="O205" s="81"/>
      <c r="P205" s="81"/>
      <c r="Q205" s="81">
        <v>30000</v>
      </c>
      <c r="R205" s="81"/>
      <c r="S205" s="82"/>
      <c r="T205" s="262">
        <f t="shared" si="627"/>
        <v>470400</v>
      </c>
      <c r="U205" s="247"/>
      <c r="V205" s="252">
        <v>375400</v>
      </c>
      <c r="W205" s="248"/>
      <c r="X205" s="331">
        <v>20000</v>
      </c>
      <c r="Y205" s="249">
        <v>45000</v>
      </c>
      <c r="Z205" s="250"/>
      <c r="AA205" s="250"/>
      <c r="AB205" s="250"/>
      <c r="AC205" s="250">
        <v>30000</v>
      </c>
      <c r="AD205" s="250"/>
      <c r="AE205" s="248"/>
      <c r="AF205" s="285">
        <f t="shared" si="588"/>
        <v>470400</v>
      </c>
      <c r="AG205" s="247"/>
      <c r="AH205" s="252">
        <v>375400</v>
      </c>
      <c r="AI205" s="248"/>
      <c r="AJ205" s="331">
        <v>20000</v>
      </c>
      <c r="AK205" s="249">
        <v>45000</v>
      </c>
      <c r="AL205" s="250"/>
      <c r="AM205" s="250"/>
      <c r="AN205" s="250"/>
      <c r="AO205" s="250">
        <v>30000</v>
      </c>
      <c r="AP205" s="250"/>
      <c r="AQ205" s="248"/>
      <c r="AS205" s="341"/>
      <c r="AT205" s="341"/>
      <c r="AU205" s="341"/>
      <c r="AV205" s="341"/>
      <c r="AW205" s="129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40"/>
      <c r="B206" s="184"/>
      <c r="C206" s="184">
        <v>322</v>
      </c>
      <c r="D206" s="583" t="s">
        <v>6</v>
      </c>
      <c r="E206" s="583"/>
      <c r="F206" s="583"/>
      <c r="G206" s="583"/>
      <c r="H206" s="76">
        <f t="shared" si="624"/>
        <v>540000</v>
      </c>
      <c r="I206" s="80"/>
      <c r="J206" s="94">
        <v>540000</v>
      </c>
      <c r="K206" s="82"/>
      <c r="L206" s="329"/>
      <c r="M206" s="123"/>
      <c r="N206" s="81"/>
      <c r="O206" s="81"/>
      <c r="P206" s="81"/>
      <c r="Q206" s="81"/>
      <c r="R206" s="81"/>
      <c r="S206" s="82"/>
      <c r="T206" s="262">
        <f t="shared" si="627"/>
        <v>540000</v>
      </c>
      <c r="U206" s="247"/>
      <c r="V206" s="252">
        <v>540000</v>
      </c>
      <c r="W206" s="248"/>
      <c r="X206" s="331"/>
      <c r="Y206" s="249"/>
      <c r="Z206" s="250"/>
      <c r="AA206" s="250"/>
      <c r="AB206" s="250"/>
      <c r="AC206" s="250"/>
      <c r="AD206" s="250"/>
      <c r="AE206" s="248"/>
      <c r="AF206" s="285">
        <f t="shared" si="588"/>
        <v>540000</v>
      </c>
      <c r="AG206" s="247"/>
      <c r="AH206" s="252">
        <v>540000</v>
      </c>
      <c r="AI206" s="248"/>
      <c r="AJ206" s="331"/>
      <c r="AK206" s="249"/>
      <c r="AL206" s="250"/>
      <c r="AM206" s="250"/>
      <c r="AN206" s="250"/>
      <c r="AO206" s="250"/>
      <c r="AP206" s="250"/>
      <c r="AQ206" s="248"/>
      <c r="AS206" s="265"/>
      <c r="AT206" s="265"/>
      <c r="AU206" s="265"/>
      <c r="AV206" s="265"/>
      <c r="AW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40"/>
      <c r="B207" s="184"/>
      <c r="C207" s="184">
        <v>323</v>
      </c>
      <c r="D207" s="583" t="s">
        <v>7</v>
      </c>
      <c r="E207" s="583"/>
      <c r="F207" s="583"/>
      <c r="G207" s="583"/>
      <c r="H207" s="76">
        <f>SUM(I207:S207)</f>
        <v>567000</v>
      </c>
      <c r="I207" s="80"/>
      <c r="J207" s="94">
        <v>560000</v>
      </c>
      <c r="K207" s="82"/>
      <c r="L207" s="329">
        <v>7000</v>
      </c>
      <c r="M207" s="123"/>
      <c r="N207" s="81"/>
      <c r="O207" s="81"/>
      <c r="P207" s="81"/>
      <c r="Q207" s="81"/>
      <c r="R207" s="81"/>
      <c r="S207" s="82"/>
      <c r="T207" s="262">
        <f>SUM(U207:AE207)</f>
        <v>567000</v>
      </c>
      <c r="U207" s="247"/>
      <c r="V207" s="252">
        <v>560000</v>
      </c>
      <c r="W207" s="248"/>
      <c r="X207" s="331">
        <v>7000</v>
      </c>
      <c r="Y207" s="249"/>
      <c r="Z207" s="250"/>
      <c r="AA207" s="250"/>
      <c r="AB207" s="250"/>
      <c r="AC207" s="250"/>
      <c r="AD207" s="250"/>
      <c r="AE207" s="248"/>
      <c r="AF207" s="285">
        <f t="shared" si="588"/>
        <v>567000</v>
      </c>
      <c r="AG207" s="247"/>
      <c r="AH207" s="252">
        <v>560000</v>
      </c>
      <c r="AI207" s="248"/>
      <c r="AJ207" s="331">
        <v>7000</v>
      </c>
      <c r="AK207" s="249"/>
      <c r="AL207" s="250"/>
      <c r="AM207" s="250"/>
      <c r="AN207" s="250"/>
      <c r="AO207" s="250"/>
      <c r="AP207" s="250"/>
      <c r="AQ207" s="248"/>
      <c r="AR207" s="213"/>
      <c r="AS207" s="265"/>
      <c r="AT207" s="265"/>
      <c r="AU207" s="265"/>
      <c r="AV207" s="265"/>
      <c r="AW207" s="299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2" customFormat="1" ht="23.25" customHeight="1" x14ac:dyDescent="0.25">
      <c r="A208" s="240"/>
      <c r="B208" s="184"/>
      <c r="C208" s="184">
        <v>324</v>
      </c>
      <c r="D208" s="583" t="s">
        <v>92</v>
      </c>
      <c r="E208" s="583"/>
      <c r="F208" s="583"/>
      <c r="G208" s="583"/>
      <c r="H208" s="76">
        <f t="shared" si="624"/>
        <v>0</v>
      </c>
      <c r="I208" s="80"/>
      <c r="J208" s="94"/>
      <c r="K208" s="82"/>
      <c r="L208" s="329"/>
      <c r="M208" s="123"/>
      <c r="N208" s="81"/>
      <c r="O208" s="81"/>
      <c r="P208" s="81"/>
      <c r="Q208" s="81"/>
      <c r="R208" s="81"/>
      <c r="S208" s="82"/>
      <c r="T208" s="262">
        <f t="shared" si="627"/>
        <v>0</v>
      </c>
      <c r="U208" s="247"/>
      <c r="V208" s="252"/>
      <c r="W208" s="248"/>
      <c r="X208" s="331"/>
      <c r="Y208" s="249"/>
      <c r="Z208" s="250"/>
      <c r="AA208" s="250"/>
      <c r="AB208" s="250"/>
      <c r="AC208" s="250"/>
      <c r="AD208" s="250"/>
      <c r="AE208" s="248"/>
      <c r="AF208" s="285">
        <f t="shared" si="588"/>
        <v>0</v>
      </c>
      <c r="AG208" s="247"/>
      <c r="AH208" s="252"/>
      <c r="AI208" s="248"/>
      <c r="AJ208" s="331"/>
      <c r="AK208" s="249"/>
      <c r="AL208" s="250"/>
      <c r="AM208" s="250"/>
      <c r="AN208" s="250"/>
      <c r="AO208" s="250"/>
      <c r="AP208" s="250"/>
      <c r="AQ208" s="248"/>
      <c r="AR208" s="213"/>
      <c r="AS208" s="200"/>
      <c r="AT208" s="200"/>
      <c r="AU208" s="200"/>
      <c r="AV208" s="200"/>
      <c r="AW208" s="107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</row>
    <row r="209" spans="1:136" s="72" customFormat="1" ht="15.75" customHeight="1" x14ac:dyDescent="0.25">
      <c r="A209" s="240"/>
      <c r="B209" s="184"/>
      <c r="C209" s="184">
        <v>329</v>
      </c>
      <c r="D209" s="583" t="s">
        <v>8</v>
      </c>
      <c r="E209" s="583"/>
      <c r="F209" s="583"/>
      <c r="G209" s="584"/>
      <c r="H209" s="76">
        <f t="shared" si="624"/>
        <v>124000</v>
      </c>
      <c r="I209" s="80"/>
      <c r="J209" s="94">
        <v>60000</v>
      </c>
      <c r="K209" s="82"/>
      <c r="L209" s="329">
        <v>24000</v>
      </c>
      <c r="M209" s="123">
        <v>40000</v>
      </c>
      <c r="N209" s="81"/>
      <c r="O209" s="81"/>
      <c r="P209" s="81"/>
      <c r="Q209" s="81"/>
      <c r="R209" s="81"/>
      <c r="S209" s="82"/>
      <c r="T209" s="262">
        <f t="shared" si="627"/>
        <v>124000</v>
      </c>
      <c r="U209" s="247"/>
      <c r="V209" s="252">
        <v>60000</v>
      </c>
      <c r="W209" s="248"/>
      <c r="X209" s="331">
        <v>24000</v>
      </c>
      <c r="Y209" s="249">
        <v>40000</v>
      </c>
      <c r="Z209" s="250"/>
      <c r="AA209" s="250"/>
      <c r="AB209" s="250"/>
      <c r="AC209" s="250"/>
      <c r="AD209" s="250"/>
      <c r="AE209" s="248"/>
      <c r="AF209" s="285">
        <f t="shared" si="588"/>
        <v>124000</v>
      </c>
      <c r="AG209" s="247"/>
      <c r="AH209" s="252">
        <v>60000</v>
      </c>
      <c r="AI209" s="248"/>
      <c r="AJ209" s="331">
        <v>24000</v>
      </c>
      <c r="AK209" s="249">
        <v>40000</v>
      </c>
      <c r="AL209" s="250"/>
      <c r="AM209" s="250"/>
      <c r="AN209" s="250"/>
      <c r="AO209" s="250"/>
      <c r="AP209" s="250"/>
      <c r="AQ209" s="248"/>
      <c r="AR209" s="213"/>
      <c r="AS209" s="200"/>
      <c r="AT209" s="200"/>
      <c r="AU209" s="200"/>
      <c r="AV209" s="200"/>
      <c r="AW209" s="19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3" customFormat="1" ht="15.75" customHeight="1" x14ac:dyDescent="0.25">
      <c r="A210" s="591">
        <v>34</v>
      </c>
      <c r="B210" s="592"/>
      <c r="C210" s="90"/>
      <c r="D210" s="589" t="s">
        <v>9</v>
      </c>
      <c r="E210" s="589"/>
      <c r="F210" s="589"/>
      <c r="G210" s="590"/>
      <c r="H210" s="75">
        <f t="shared" si="624"/>
        <v>20000</v>
      </c>
      <c r="I210" s="77">
        <f>I211+I212</f>
        <v>0</v>
      </c>
      <c r="J210" s="61">
        <f>J211+J212</f>
        <v>15000</v>
      </c>
      <c r="K210" s="79">
        <f t="shared" ref="K210:S210" si="640">K211+K212</f>
        <v>0</v>
      </c>
      <c r="L210" s="328">
        <f t="shared" si="640"/>
        <v>0</v>
      </c>
      <c r="M210" s="95">
        <f t="shared" si="640"/>
        <v>5000</v>
      </c>
      <c r="N210" s="78">
        <f t="shared" si="640"/>
        <v>0</v>
      </c>
      <c r="O210" s="78">
        <f t="shared" ref="O210" si="641">O211+O212</f>
        <v>0</v>
      </c>
      <c r="P210" s="78">
        <f t="shared" si="640"/>
        <v>0</v>
      </c>
      <c r="Q210" s="78">
        <f t="shared" si="640"/>
        <v>0</v>
      </c>
      <c r="R210" s="78">
        <f t="shared" si="640"/>
        <v>0</v>
      </c>
      <c r="S210" s="79">
        <f t="shared" si="640"/>
        <v>0</v>
      </c>
      <c r="T210" s="254">
        <f t="shared" si="627"/>
        <v>20000</v>
      </c>
      <c r="U210" s="77">
        <f>U211+U212</f>
        <v>0</v>
      </c>
      <c r="V210" s="61">
        <f>V211+V212</f>
        <v>15000</v>
      </c>
      <c r="W210" s="79">
        <f t="shared" ref="W210:AE210" si="642">W211+W212</f>
        <v>0</v>
      </c>
      <c r="X210" s="328">
        <f t="shared" si="642"/>
        <v>0</v>
      </c>
      <c r="Y210" s="95">
        <f t="shared" si="642"/>
        <v>5000</v>
      </c>
      <c r="Z210" s="78">
        <f t="shared" si="642"/>
        <v>0</v>
      </c>
      <c r="AA210" s="78">
        <f t="shared" ref="AA210" si="643">AA211+AA212</f>
        <v>0</v>
      </c>
      <c r="AB210" s="78">
        <f t="shared" si="642"/>
        <v>0</v>
      </c>
      <c r="AC210" s="78">
        <f t="shared" si="642"/>
        <v>0</v>
      </c>
      <c r="AD210" s="78">
        <f t="shared" si="642"/>
        <v>0</v>
      </c>
      <c r="AE210" s="79">
        <f t="shared" si="642"/>
        <v>0</v>
      </c>
      <c r="AF210" s="284">
        <f t="shared" si="588"/>
        <v>20000</v>
      </c>
      <c r="AG210" s="77">
        <f>AG211+AG212</f>
        <v>0</v>
      </c>
      <c r="AH210" s="61">
        <f>AH211+AH212</f>
        <v>15000</v>
      </c>
      <c r="AI210" s="79">
        <f t="shared" ref="AI210:AQ210" si="644">AI211+AI212</f>
        <v>0</v>
      </c>
      <c r="AJ210" s="328">
        <f t="shared" si="644"/>
        <v>0</v>
      </c>
      <c r="AK210" s="95">
        <f t="shared" si="644"/>
        <v>5000</v>
      </c>
      <c r="AL210" s="78">
        <f t="shared" si="644"/>
        <v>0</v>
      </c>
      <c r="AM210" s="78">
        <f t="shared" ref="AM210" si="645">AM211+AM212</f>
        <v>0</v>
      </c>
      <c r="AN210" s="78">
        <f t="shared" si="644"/>
        <v>0</v>
      </c>
      <c r="AO210" s="78">
        <f t="shared" si="644"/>
        <v>0</v>
      </c>
      <c r="AP210" s="78">
        <f t="shared" si="644"/>
        <v>0</v>
      </c>
      <c r="AQ210" s="79">
        <f t="shared" si="644"/>
        <v>0</v>
      </c>
      <c r="AR210" s="215"/>
      <c r="AS210" s="129"/>
      <c r="AT210" s="129"/>
      <c r="AU210" s="129"/>
      <c r="AV210" s="129"/>
      <c r="AW210" s="198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  <c r="DV210" s="195"/>
      <c r="DW210" s="195"/>
      <c r="DX210" s="195"/>
      <c r="DY210" s="195"/>
      <c r="DZ210" s="195"/>
      <c r="EA210" s="195"/>
      <c r="EB210" s="195"/>
      <c r="EC210" s="195"/>
      <c r="ED210" s="195"/>
      <c r="EE210" s="195"/>
      <c r="EF210" s="195"/>
    </row>
    <row r="211" spans="1:136" s="72" customFormat="1" ht="15.75" customHeight="1" x14ac:dyDescent="0.25">
      <c r="A211" s="240"/>
      <c r="B211" s="184"/>
      <c r="C211" s="184">
        <v>342</v>
      </c>
      <c r="D211" s="583" t="s">
        <v>82</v>
      </c>
      <c r="E211" s="583"/>
      <c r="F211" s="583"/>
      <c r="G211" s="583"/>
      <c r="H211" s="76">
        <f t="shared" si="624"/>
        <v>0</v>
      </c>
      <c r="I211" s="80"/>
      <c r="J211" s="94"/>
      <c r="K211" s="82"/>
      <c r="L211" s="329"/>
      <c r="M211" s="123"/>
      <c r="N211" s="81"/>
      <c r="O211" s="81"/>
      <c r="P211" s="81"/>
      <c r="Q211" s="81"/>
      <c r="R211" s="81"/>
      <c r="S211" s="82"/>
      <c r="T211" s="262">
        <f t="shared" si="627"/>
        <v>0</v>
      </c>
      <c r="U211" s="247"/>
      <c r="V211" s="252"/>
      <c r="W211" s="248"/>
      <c r="X211" s="331"/>
      <c r="Y211" s="249"/>
      <c r="Z211" s="250"/>
      <c r="AA211" s="250"/>
      <c r="AB211" s="250"/>
      <c r="AC211" s="250"/>
      <c r="AD211" s="250"/>
      <c r="AE211" s="248"/>
      <c r="AF211" s="285">
        <f t="shared" si="588"/>
        <v>0</v>
      </c>
      <c r="AG211" s="247"/>
      <c r="AH211" s="252"/>
      <c r="AI211" s="248"/>
      <c r="AJ211" s="331"/>
      <c r="AK211" s="249"/>
      <c r="AL211" s="250"/>
      <c r="AM211" s="250"/>
      <c r="AN211" s="250"/>
      <c r="AO211" s="250"/>
      <c r="AP211" s="250"/>
      <c r="AQ211" s="248"/>
      <c r="AR211" s="216"/>
      <c r="AS211" s="107"/>
      <c r="AT211" s="107"/>
      <c r="AU211" s="108"/>
      <c r="AV211" s="108"/>
      <c r="AW211" s="129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5.75" customHeight="1" x14ac:dyDescent="0.25">
      <c r="A212" s="240"/>
      <c r="B212" s="184"/>
      <c r="C212" s="184">
        <v>343</v>
      </c>
      <c r="D212" s="583" t="s">
        <v>10</v>
      </c>
      <c r="E212" s="583"/>
      <c r="F212" s="583"/>
      <c r="G212" s="583"/>
      <c r="H212" s="76">
        <f t="shared" si="624"/>
        <v>20000</v>
      </c>
      <c r="I212" s="80"/>
      <c r="J212" s="94">
        <v>15000</v>
      </c>
      <c r="K212" s="82"/>
      <c r="L212" s="329"/>
      <c r="M212" s="123">
        <v>5000</v>
      </c>
      <c r="N212" s="81"/>
      <c r="O212" s="81"/>
      <c r="P212" s="81"/>
      <c r="Q212" s="81"/>
      <c r="R212" s="81"/>
      <c r="S212" s="82"/>
      <c r="T212" s="262">
        <f t="shared" si="627"/>
        <v>20000</v>
      </c>
      <c r="U212" s="247"/>
      <c r="V212" s="252">
        <v>15000</v>
      </c>
      <c r="W212" s="248"/>
      <c r="X212" s="331"/>
      <c r="Y212" s="249">
        <v>5000</v>
      </c>
      <c r="Z212" s="250"/>
      <c r="AA212" s="250"/>
      <c r="AB212" s="250"/>
      <c r="AC212" s="250"/>
      <c r="AD212" s="250"/>
      <c r="AE212" s="248"/>
      <c r="AF212" s="285">
        <f t="shared" si="588"/>
        <v>20000</v>
      </c>
      <c r="AG212" s="247"/>
      <c r="AH212" s="252">
        <v>15000</v>
      </c>
      <c r="AI212" s="248"/>
      <c r="AJ212" s="331"/>
      <c r="AK212" s="249">
        <v>5000</v>
      </c>
      <c r="AL212" s="250"/>
      <c r="AM212" s="250"/>
      <c r="AN212" s="250"/>
      <c r="AO212" s="250"/>
      <c r="AP212" s="250"/>
      <c r="AQ212" s="248"/>
      <c r="AR212" s="216"/>
      <c r="AS212" s="107"/>
      <c r="AT212" s="107"/>
      <c r="AU212" s="108"/>
      <c r="AV212" s="108"/>
      <c r="AW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3" customFormat="1" ht="32.450000000000003" customHeight="1" x14ac:dyDescent="0.25">
      <c r="A213" s="591">
        <v>37</v>
      </c>
      <c r="B213" s="592"/>
      <c r="C213" s="90"/>
      <c r="D213" s="589" t="s">
        <v>273</v>
      </c>
      <c r="E213" s="589"/>
      <c r="F213" s="589"/>
      <c r="G213" s="590"/>
      <c r="H213" s="75">
        <f t="shared" ref="H213:H218" si="646">SUM(I213:S213)</f>
        <v>0</v>
      </c>
      <c r="I213" s="77">
        <f>I214</f>
        <v>0</v>
      </c>
      <c r="J213" s="61">
        <f>J214</f>
        <v>0</v>
      </c>
      <c r="K213" s="79">
        <f>K214</f>
        <v>0</v>
      </c>
      <c r="L213" s="328">
        <f t="shared" ref="L213:R213" si="647">L214</f>
        <v>0</v>
      </c>
      <c r="M213" s="95">
        <f t="shared" si="647"/>
        <v>0</v>
      </c>
      <c r="N213" s="78">
        <f t="shared" si="647"/>
        <v>0</v>
      </c>
      <c r="O213" s="78">
        <f t="shared" si="647"/>
        <v>0</v>
      </c>
      <c r="P213" s="78">
        <f t="shared" si="647"/>
        <v>0</v>
      </c>
      <c r="Q213" s="78">
        <f t="shared" si="647"/>
        <v>0</v>
      </c>
      <c r="R213" s="78">
        <f t="shared" si="647"/>
        <v>0</v>
      </c>
      <c r="S213" s="79">
        <f>S214</f>
        <v>0</v>
      </c>
      <c r="T213" s="254">
        <f t="shared" ref="T213:T218" si="648">SUM(U213:AE213)</f>
        <v>0</v>
      </c>
      <c r="U213" s="77">
        <f t="shared" ref="U213:AE213" si="649">U214</f>
        <v>0</v>
      </c>
      <c r="V213" s="61">
        <f>V214</f>
        <v>0</v>
      </c>
      <c r="W213" s="79">
        <f t="shared" si="649"/>
        <v>0</v>
      </c>
      <c r="X213" s="328">
        <f t="shared" si="649"/>
        <v>0</v>
      </c>
      <c r="Y213" s="95">
        <f t="shared" si="649"/>
        <v>0</v>
      </c>
      <c r="Z213" s="78">
        <f t="shared" si="649"/>
        <v>0</v>
      </c>
      <c r="AA213" s="78">
        <f t="shared" si="649"/>
        <v>0</v>
      </c>
      <c r="AB213" s="78">
        <f t="shared" si="649"/>
        <v>0</v>
      </c>
      <c r="AC213" s="78">
        <f t="shared" si="649"/>
        <v>0</v>
      </c>
      <c r="AD213" s="78">
        <f t="shared" si="649"/>
        <v>0</v>
      </c>
      <c r="AE213" s="79">
        <f t="shared" si="649"/>
        <v>0</v>
      </c>
      <c r="AF213" s="284">
        <f>SUM(AG213:AQ213)</f>
        <v>0</v>
      </c>
      <c r="AG213" s="77">
        <f t="shared" ref="AG213:AQ213" si="650">AG214</f>
        <v>0</v>
      </c>
      <c r="AH213" s="61">
        <f>AH214</f>
        <v>0</v>
      </c>
      <c r="AI213" s="79">
        <f t="shared" si="650"/>
        <v>0</v>
      </c>
      <c r="AJ213" s="328">
        <f t="shared" si="650"/>
        <v>0</v>
      </c>
      <c r="AK213" s="95">
        <f t="shared" si="650"/>
        <v>0</v>
      </c>
      <c r="AL213" s="78">
        <f t="shared" si="650"/>
        <v>0</v>
      </c>
      <c r="AM213" s="78">
        <f t="shared" si="650"/>
        <v>0</v>
      </c>
      <c r="AN213" s="78">
        <f t="shared" si="650"/>
        <v>0</v>
      </c>
      <c r="AO213" s="78">
        <f t="shared" si="650"/>
        <v>0</v>
      </c>
      <c r="AP213" s="78">
        <f t="shared" si="650"/>
        <v>0</v>
      </c>
      <c r="AQ213" s="79">
        <f t="shared" si="650"/>
        <v>0</v>
      </c>
      <c r="AR213" s="216"/>
      <c r="AS213" s="107"/>
      <c r="AT213" s="107"/>
      <c r="AU213" s="107"/>
      <c r="AV213" s="107"/>
      <c r="AW213" s="108"/>
      <c r="AX213" s="197"/>
      <c r="AY213" s="197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  <c r="CI213" s="195"/>
      <c r="CJ213" s="195"/>
      <c r="CK213" s="195"/>
      <c r="CL213" s="195"/>
      <c r="CM213" s="195"/>
      <c r="CN213" s="195"/>
      <c r="CO213" s="195"/>
      <c r="CP213" s="195"/>
      <c r="CQ213" s="195"/>
      <c r="CR213" s="195"/>
      <c r="CS213" s="195"/>
      <c r="CT213" s="195"/>
      <c r="CU213" s="195"/>
      <c r="CV213" s="195"/>
      <c r="CW213" s="195"/>
      <c r="CX213" s="195"/>
      <c r="CY213" s="195"/>
      <c r="CZ213" s="195"/>
      <c r="DA213" s="195"/>
      <c r="DB213" s="195"/>
      <c r="DC213" s="195"/>
      <c r="DD213" s="195"/>
      <c r="DE213" s="195"/>
      <c r="DF213" s="195"/>
      <c r="DG213" s="195"/>
      <c r="DH213" s="195"/>
      <c r="DI213" s="195"/>
      <c r="DJ213" s="195"/>
      <c r="DK213" s="195"/>
      <c r="DL213" s="195"/>
      <c r="DM213" s="195"/>
      <c r="DN213" s="195"/>
      <c r="DO213" s="195"/>
      <c r="DP213" s="195"/>
      <c r="DQ213" s="195"/>
      <c r="DR213" s="195"/>
      <c r="DS213" s="195"/>
      <c r="DT213" s="195"/>
      <c r="DU213" s="195"/>
      <c r="DV213" s="195"/>
      <c r="DW213" s="195"/>
      <c r="DX213" s="195"/>
      <c r="DY213" s="195"/>
      <c r="DZ213" s="195"/>
      <c r="EA213" s="195"/>
      <c r="EB213" s="195"/>
      <c r="EC213" s="195"/>
      <c r="ED213" s="195"/>
      <c r="EE213" s="195"/>
      <c r="EF213" s="195"/>
    </row>
    <row r="214" spans="1:136" s="72" customFormat="1" ht="27.6" customHeight="1" x14ac:dyDescent="0.25">
      <c r="A214" s="240"/>
      <c r="B214" s="184"/>
      <c r="C214" s="184">
        <v>372</v>
      </c>
      <c r="D214" s="583" t="s">
        <v>274</v>
      </c>
      <c r="E214" s="583"/>
      <c r="F214" s="583"/>
      <c r="G214" s="583"/>
      <c r="H214" s="76">
        <f t="shared" si="646"/>
        <v>0</v>
      </c>
      <c r="I214" s="80"/>
      <c r="J214" s="94"/>
      <c r="K214" s="82"/>
      <c r="L214" s="329"/>
      <c r="M214" s="123"/>
      <c r="N214" s="81"/>
      <c r="O214" s="81"/>
      <c r="P214" s="81"/>
      <c r="Q214" s="81"/>
      <c r="R214" s="81"/>
      <c r="S214" s="82"/>
      <c r="T214" s="262">
        <f t="shared" si="648"/>
        <v>0</v>
      </c>
      <c r="U214" s="247"/>
      <c r="V214" s="252"/>
      <c r="W214" s="248"/>
      <c r="X214" s="331"/>
      <c r="Y214" s="249"/>
      <c r="Z214" s="250"/>
      <c r="AA214" s="250"/>
      <c r="AB214" s="250"/>
      <c r="AC214" s="250"/>
      <c r="AD214" s="250"/>
      <c r="AE214" s="248"/>
      <c r="AF214" s="285">
        <f t="shared" ref="AF214" si="651">SUM(AG214:AQ214)</f>
        <v>0</v>
      </c>
      <c r="AG214" s="247"/>
      <c r="AH214" s="252"/>
      <c r="AI214" s="248"/>
      <c r="AJ214" s="331"/>
      <c r="AK214" s="249"/>
      <c r="AL214" s="250"/>
      <c r="AM214" s="250"/>
      <c r="AN214" s="250"/>
      <c r="AO214" s="250"/>
      <c r="AP214" s="250"/>
      <c r="AQ214" s="248"/>
      <c r="AR214" s="213"/>
      <c r="AS214" s="200"/>
      <c r="AT214" s="200"/>
      <c r="AU214" s="200"/>
      <c r="AV214" s="200"/>
      <c r="AW214" s="108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4" customFormat="1" ht="25.5" customHeight="1" x14ac:dyDescent="0.25">
      <c r="A215" s="346">
        <v>4</v>
      </c>
      <c r="B215" s="66"/>
      <c r="C215" s="66"/>
      <c r="D215" s="606" t="s">
        <v>17</v>
      </c>
      <c r="E215" s="606"/>
      <c r="F215" s="606"/>
      <c r="G215" s="607"/>
      <c r="H215" s="75">
        <f t="shared" si="646"/>
        <v>75000</v>
      </c>
      <c r="I215" s="77">
        <f>I216</f>
        <v>0</v>
      </c>
      <c r="J215" s="61">
        <f t="shared" ref="J215:S215" si="652">J216</f>
        <v>0</v>
      </c>
      <c r="K215" s="79">
        <f>K216</f>
        <v>0</v>
      </c>
      <c r="L215" s="328">
        <f t="shared" si="652"/>
        <v>0</v>
      </c>
      <c r="M215" s="95">
        <f t="shared" si="652"/>
        <v>60000</v>
      </c>
      <c r="N215" s="78">
        <f t="shared" si="652"/>
        <v>0</v>
      </c>
      <c r="O215" s="78">
        <f t="shared" si="652"/>
        <v>0</v>
      </c>
      <c r="P215" s="78">
        <f t="shared" si="652"/>
        <v>0</v>
      </c>
      <c r="Q215" s="78">
        <f t="shared" si="652"/>
        <v>0</v>
      </c>
      <c r="R215" s="78">
        <f>R216</f>
        <v>15000</v>
      </c>
      <c r="S215" s="79">
        <f t="shared" si="652"/>
        <v>0</v>
      </c>
      <c r="T215" s="254">
        <f t="shared" si="648"/>
        <v>75000</v>
      </c>
      <c r="U215" s="77">
        <f>U216</f>
        <v>0</v>
      </c>
      <c r="V215" s="61">
        <f t="shared" ref="V215" si="653">V216</f>
        <v>0</v>
      </c>
      <c r="W215" s="79">
        <f>W216</f>
        <v>0</v>
      </c>
      <c r="X215" s="328">
        <f t="shared" ref="X215" si="654">X216</f>
        <v>0</v>
      </c>
      <c r="Y215" s="95">
        <f t="shared" ref="Y215" si="655">Y216</f>
        <v>60000</v>
      </c>
      <c r="Z215" s="78">
        <f t="shared" ref="Z215" si="656">Z216</f>
        <v>0</v>
      </c>
      <c r="AA215" s="78">
        <f t="shared" ref="AA215" si="657">AA216</f>
        <v>0</v>
      </c>
      <c r="AB215" s="78">
        <f t="shared" ref="AB215" si="658">AB216</f>
        <v>0</v>
      </c>
      <c r="AC215" s="78">
        <f t="shared" ref="AC215" si="659">AC216</f>
        <v>0</v>
      </c>
      <c r="AD215" s="78">
        <f>AD216</f>
        <v>15000</v>
      </c>
      <c r="AE215" s="79">
        <f t="shared" ref="AE215" si="660">AE216</f>
        <v>0</v>
      </c>
      <c r="AF215" s="284">
        <f>SUM(AG215:AQ215)</f>
        <v>75000</v>
      </c>
      <c r="AG215" s="77">
        <f>AG216</f>
        <v>0</v>
      </c>
      <c r="AH215" s="61">
        <f t="shared" ref="AH215" si="661">AH216</f>
        <v>0</v>
      </c>
      <c r="AI215" s="79">
        <f>AI216</f>
        <v>0</v>
      </c>
      <c r="AJ215" s="328">
        <f t="shared" ref="AJ215" si="662">AJ216</f>
        <v>0</v>
      </c>
      <c r="AK215" s="95">
        <f t="shared" ref="AK215" si="663">AK216</f>
        <v>60000</v>
      </c>
      <c r="AL215" s="78">
        <f>AL216</f>
        <v>0</v>
      </c>
      <c r="AM215" s="78">
        <f t="shared" ref="AM215" si="664">AM216</f>
        <v>0</v>
      </c>
      <c r="AN215" s="78">
        <f>AN216</f>
        <v>0</v>
      </c>
      <c r="AO215" s="78">
        <f t="shared" ref="AO215" si="665">AO216</f>
        <v>0</v>
      </c>
      <c r="AP215" s="78">
        <f>AP216</f>
        <v>15000</v>
      </c>
      <c r="AQ215" s="79">
        <f t="shared" ref="AQ215" si="666">AQ216</f>
        <v>0</v>
      </c>
      <c r="AR215" s="205"/>
      <c r="AS215" s="200"/>
      <c r="AT215" s="200"/>
      <c r="AU215" s="200"/>
      <c r="AV215" s="200"/>
      <c r="AW215" s="108"/>
      <c r="AX215" s="195"/>
      <c r="AY215" s="195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</row>
    <row r="216" spans="1:136" s="73" customFormat="1" ht="24.75" customHeight="1" x14ac:dyDescent="0.25">
      <c r="A216" s="591">
        <v>42</v>
      </c>
      <c r="B216" s="592"/>
      <c r="C216" s="464"/>
      <c r="D216" s="589" t="s">
        <v>45</v>
      </c>
      <c r="E216" s="589"/>
      <c r="F216" s="589"/>
      <c r="G216" s="590"/>
      <c r="H216" s="75">
        <f t="shared" si="646"/>
        <v>75000</v>
      </c>
      <c r="I216" s="77">
        <f>SUM(I217:I218)</f>
        <v>0</v>
      </c>
      <c r="J216" s="61">
        <f>SUM(J217:J218)</f>
        <v>0</v>
      </c>
      <c r="K216" s="79">
        <f t="shared" ref="K216:S216" si="667">SUM(K217:K218)</f>
        <v>0</v>
      </c>
      <c r="L216" s="328">
        <f t="shared" si="667"/>
        <v>0</v>
      </c>
      <c r="M216" s="95">
        <f t="shared" si="667"/>
        <v>60000</v>
      </c>
      <c r="N216" s="78">
        <f t="shared" si="667"/>
        <v>0</v>
      </c>
      <c r="O216" s="78">
        <f t="shared" si="667"/>
        <v>0</v>
      </c>
      <c r="P216" s="78">
        <f>SUM(P217:P218)</f>
        <v>0</v>
      </c>
      <c r="Q216" s="78">
        <f t="shared" si="667"/>
        <v>0</v>
      </c>
      <c r="R216" s="78">
        <f t="shared" si="667"/>
        <v>15000</v>
      </c>
      <c r="S216" s="79">
        <f t="shared" si="667"/>
        <v>0</v>
      </c>
      <c r="T216" s="254">
        <f t="shared" si="648"/>
        <v>75000</v>
      </c>
      <c r="U216" s="77">
        <f>SUM(U217:U218)</f>
        <v>0</v>
      </c>
      <c r="V216" s="61">
        <f t="shared" ref="V216" si="668">SUM(V217:V218)</f>
        <v>0</v>
      </c>
      <c r="W216" s="79">
        <f t="shared" ref="W216" si="669">SUM(W217:W218)</f>
        <v>0</v>
      </c>
      <c r="X216" s="328">
        <f t="shared" ref="X216" si="670">SUM(X217:X218)</f>
        <v>0</v>
      </c>
      <c r="Y216" s="95">
        <f t="shared" ref="Y216" si="671">SUM(Y217:Y218)</f>
        <v>60000</v>
      </c>
      <c r="Z216" s="78">
        <f t="shared" ref="Z216" si="672">SUM(Z217:Z218)</f>
        <v>0</v>
      </c>
      <c r="AA216" s="78">
        <f t="shared" ref="AA216" si="673">SUM(AA217:AA218)</f>
        <v>0</v>
      </c>
      <c r="AB216" s="78">
        <f t="shared" ref="AB216" si="674">SUM(AB217:AB218)</f>
        <v>0</v>
      </c>
      <c r="AC216" s="78">
        <f t="shared" ref="AC216" si="675">SUM(AC217:AC218)</f>
        <v>0</v>
      </c>
      <c r="AD216" s="78">
        <f t="shared" ref="AD216" si="676">SUM(AD217:AD218)</f>
        <v>15000</v>
      </c>
      <c r="AE216" s="79">
        <f t="shared" ref="AE216" si="677">SUM(AE217:AE218)</f>
        <v>0</v>
      </c>
      <c r="AF216" s="284">
        <f>SUM(AG216:AQ216)</f>
        <v>75000</v>
      </c>
      <c r="AG216" s="77">
        <f>SUM(AG217:AG218)</f>
        <v>0</v>
      </c>
      <c r="AH216" s="61">
        <f>SUM(AH217:AH218)</f>
        <v>0</v>
      </c>
      <c r="AI216" s="79">
        <f t="shared" ref="AI216" si="678">SUM(AI217:AI218)</f>
        <v>0</v>
      </c>
      <c r="AJ216" s="328">
        <f t="shared" ref="AJ216" si="679">SUM(AJ217:AJ218)</f>
        <v>0</v>
      </c>
      <c r="AK216" s="95">
        <f t="shared" ref="AK216" si="680">SUM(AK217:AK218)</f>
        <v>60000</v>
      </c>
      <c r="AL216" s="78">
        <f t="shared" ref="AL216" si="681">SUM(AL217:AL218)</f>
        <v>0</v>
      </c>
      <c r="AM216" s="78">
        <f t="shared" ref="AM216" si="682">SUM(AM217:AM218)</f>
        <v>0</v>
      </c>
      <c r="AN216" s="78">
        <f t="shared" ref="AN216" si="683">SUM(AN217:AN218)</f>
        <v>0</v>
      </c>
      <c r="AO216" s="78">
        <f t="shared" ref="AO216" si="684">SUM(AO217:AO218)</f>
        <v>0</v>
      </c>
      <c r="AP216" s="78">
        <f t="shared" ref="AP216" si="685">SUM(AP217:AP218)</f>
        <v>15000</v>
      </c>
      <c r="AQ216" s="79">
        <f t="shared" ref="AQ216" si="686">SUM(AQ217:AQ218)</f>
        <v>0</v>
      </c>
      <c r="AR216" s="188"/>
      <c r="AS216" s="223"/>
      <c r="AT216" s="223"/>
      <c r="AU216" s="189"/>
      <c r="AV216" s="189"/>
      <c r="AW216" s="299"/>
      <c r="AX216" s="108"/>
      <c r="AY216" s="108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5"/>
      <c r="EB216" s="195"/>
      <c r="EC216" s="195"/>
      <c r="ED216" s="195"/>
      <c r="EE216" s="195"/>
      <c r="EF216" s="195"/>
    </row>
    <row r="217" spans="1:136" s="72" customFormat="1" ht="15" x14ac:dyDescent="0.25">
      <c r="A217" s="240"/>
      <c r="B217" s="184"/>
      <c r="C217" s="184">
        <v>422</v>
      </c>
      <c r="D217" s="583" t="s">
        <v>11</v>
      </c>
      <c r="E217" s="583"/>
      <c r="F217" s="583"/>
      <c r="G217" s="584"/>
      <c r="H217" s="76">
        <f t="shared" si="646"/>
        <v>75000</v>
      </c>
      <c r="I217" s="80"/>
      <c r="J217" s="94"/>
      <c r="K217" s="82"/>
      <c r="L217" s="329"/>
      <c r="M217" s="123">
        <v>60000</v>
      </c>
      <c r="N217" s="81"/>
      <c r="O217" s="81"/>
      <c r="P217" s="81"/>
      <c r="Q217" s="81"/>
      <c r="R217" s="81">
        <v>15000</v>
      </c>
      <c r="S217" s="82"/>
      <c r="T217" s="262">
        <f t="shared" si="648"/>
        <v>75000</v>
      </c>
      <c r="U217" s="247"/>
      <c r="V217" s="252"/>
      <c r="W217" s="248"/>
      <c r="X217" s="331"/>
      <c r="Y217" s="249">
        <v>60000</v>
      </c>
      <c r="Z217" s="250"/>
      <c r="AA217" s="250"/>
      <c r="AB217" s="250"/>
      <c r="AC217" s="250"/>
      <c r="AD217" s="250">
        <v>15000</v>
      </c>
      <c r="AE217" s="248"/>
      <c r="AF217" s="285">
        <f>SUM(AG217:AQ217)</f>
        <v>75000</v>
      </c>
      <c r="AG217" s="247"/>
      <c r="AH217" s="252"/>
      <c r="AI217" s="248"/>
      <c r="AJ217" s="331"/>
      <c r="AK217" s="249">
        <v>60000</v>
      </c>
      <c r="AL217" s="250"/>
      <c r="AM217" s="250"/>
      <c r="AN217" s="250"/>
      <c r="AO217" s="250"/>
      <c r="AP217" s="250">
        <v>15000</v>
      </c>
      <c r="AQ217" s="248"/>
      <c r="AR217" s="188"/>
      <c r="AS217" s="201"/>
      <c r="AT217" s="201"/>
      <c r="AU217" s="200"/>
      <c r="AV217" s="200"/>
      <c r="AW217" s="107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" x14ac:dyDescent="0.25">
      <c r="A218" s="240"/>
      <c r="B218" s="184"/>
      <c r="C218" s="184">
        <v>426</v>
      </c>
      <c r="D218" s="583" t="s">
        <v>87</v>
      </c>
      <c r="E218" s="583"/>
      <c r="F218" s="583"/>
      <c r="G218" s="584"/>
      <c r="H218" s="76">
        <f t="shared" si="646"/>
        <v>0</v>
      </c>
      <c r="I218" s="80"/>
      <c r="J218" s="94"/>
      <c r="K218" s="82"/>
      <c r="L218" s="329"/>
      <c r="M218" s="123"/>
      <c r="N218" s="81"/>
      <c r="O218" s="81"/>
      <c r="P218" s="81"/>
      <c r="Q218" s="81"/>
      <c r="R218" s="81"/>
      <c r="S218" s="82"/>
      <c r="T218" s="262">
        <f t="shared" si="648"/>
        <v>0</v>
      </c>
      <c r="U218" s="247"/>
      <c r="V218" s="252"/>
      <c r="W218" s="248"/>
      <c r="X218" s="331"/>
      <c r="Y218" s="249"/>
      <c r="Z218" s="250"/>
      <c r="AA218" s="250"/>
      <c r="AB218" s="250"/>
      <c r="AC218" s="250"/>
      <c r="AD218" s="250"/>
      <c r="AE218" s="248"/>
      <c r="AF218" s="285">
        <f>SUM(AG218:AQ218)</f>
        <v>0</v>
      </c>
      <c r="AG218" s="247"/>
      <c r="AH218" s="252"/>
      <c r="AI218" s="248"/>
      <c r="AJ218" s="331"/>
      <c r="AK218" s="249"/>
      <c r="AL218" s="250"/>
      <c r="AM218" s="250"/>
      <c r="AN218" s="250"/>
      <c r="AO218" s="250"/>
      <c r="AP218" s="250"/>
      <c r="AQ218" s="248"/>
      <c r="AR218" s="188"/>
      <c r="AS218" s="201"/>
      <c r="AT218" s="201"/>
      <c r="AU218" s="200"/>
      <c r="AV218" s="200"/>
      <c r="AW218" s="198"/>
      <c r="AX218" s="198"/>
      <c r="AY218" s="19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291" customFormat="1" ht="29.25" customHeight="1" x14ac:dyDescent="0.25">
      <c r="A219" s="289"/>
      <c r="B219" s="290"/>
      <c r="D219" s="292"/>
      <c r="E219" s="292"/>
      <c r="F219" s="292"/>
      <c r="G219" s="292"/>
      <c r="I219" s="614" t="s">
        <v>145</v>
      </c>
      <c r="J219" s="614"/>
      <c r="K219" s="614"/>
      <c r="L219" s="614"/>
      <c r="M219" s="614"/>
      <c r="N219" s="614"/>
      <c r="O219" s="614"/>
      <c r="P219" s="614"/>
      <c r="Q219" s="614"/>
      <c r="R219" s="614"/>
      <c r="S219" s="614"/>
      <c r="U219" s="614" t="s">
        <v>145</v>
      </c>
      <c r="V219" s="614"/>
      <c r="W219" s="614"/>
      <c r="X219" s="614"/>
      <c r="Y219" s="614"/>
      <c r="Z219" s="614"/>
      <c r="AA219" s="614"/>
      <c r="AB219" s="614"/>
      <c r="AC219" s="614"/>
      <c r="AD219" s="614"/>
      <c r="AE219" s="614"/>
      <c r="AG219" s="614" t="s">
        <v>145</v>
      </c>
      <c r="AH219" s="614"/>
      <c r="AI219" s="614"/>
      <c r="AJ219" s="614"/>
      <c r="AK219" s="614"/>
      <c r="AL219" s="614"/>
      <c r="AM219" s="614"/>
      <c r="AN219" s="614"/>
      <c r="AO219" s="614"/>
      <c r="AP219" s="614"/>
      <c r="AQ219" s="615"/>
      <c r="AR219" s="188"/>
      <c r="AS219" s="129"/>
      <c r="AT219" s="129"/>
      <c r="AU219" s="129"/>
      <c r="AV219" s="129"/>
      <c r="AW219" s="198"/>
      <c r="AY219" s="293"/>
      <c r="AZ219" s="293"/>
      <c r="BA219" s="293"/>
      <c r="BB219" s="293"/>
      <c r="BC219" s="293"/>
      <c r="BD219" s="293"/>
      <c r="BE219" s="293"/>
      <c r="BF219" s="293"/>
      <c r="BG219" s="293"/>
      <c r="BH219" s="293"/>
      <c r="BI219" s="293"/>
      <c r="BJ219" s="293"/>
      <c r="BK219" s="293"/>
      <c r="BL219" s="293"/>
      <c r="BM219" s="293"/>
      <c r="BN219" s="293"/>
      <c r="BO219" s="293"/>
    </row>
    <row r="220" spans="1:136" s="62" customFormat="1" ht="10.5" customHeight="1" x14ac:dyDescent="0.25">
      <c r="A220" s="242"/>
      <c r="B220" s="87"/>
      <c r="C220" s="87"/>
      <c r="D220" s="88"/>
      <c r="E220" s="88"/>
      <c r="F220" s="88"/>
      <c r="G220" s="88"/>
      <c r="H220" s="91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1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1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131"/>
      <c r="AR220" s="188"/>
      <c r="AS220" s="108"/>
      <c r="AT220" s="108"/>
      <c r="AU220" s="108"/>
      <c r="AV220" s="108"/>
      <c r="AW220" s="129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</row>
    <row r="221" spans="1:136" s="74" customFormat="1" ht="25.9" customHeight="1" x14ac:dyDescent="0.25">
      <c r="A221" s="585" t="s">
        <v>311</v>
      </c>
      <c r="B221" s="586"/>
      <c r="C221" s="586"/>
      <c r="D221" s="587" t="s">
        <v>312</v>
      </c>
      <c r="E221" s="587"/>
      <c r="F221" s="587"/>
      <c r="G221" s="588"/>
      <c r="H221" s="83">
        <f t="shared" ref="H221:H241" si="687">SUM(I221:S221)</f>
        <v>0</v>
      </c>
      <c r="I221" s="84">
        <f>I222</f>
        <v>0</v>
      </c>
      <c r="J221" s="311">
        <f t="shared" ref="J221:S222" si="688">J222</f>
        <v>0</v>
      </c>
      <c r="K221" s="86">
        <f t="shared" si="688"/>
        <v>0</v>
      </c>
      <c r="L221" s="327">
        <f t="shared" si="688"/>
        <v>0</v>
      </c>
      <c r="M221" s="125">
        <f t="shared" si="688"/>
        <v>0</v>
      </c>
      <c r="N221" s="85">
        <f t="shared" si="688"/>
        <v>0</v>
      </c>
      <c r="O221" s="85">
        <f t="shared" si="688"/>
        <v>0</v>
      </c>
      <c r="P221" s="85">
        <f t="shared" si="688"/>
        <v>0</v>
      </c>
      <c r="Q221" s="85">
        <f t="shared" si="688"/>
        <v>0</v>
      </c>
      <c r="R221" s="85">
        <f t="shared" si="688"/>
        <v>0</v>
      </c>
      <c r="S221" s="86">
        <f t="shared" si="688"/>
        <v>0</v>
      </c>
      <c r="T221" s="267">
        <f t="shared" ref="T221:T241" si="689">SUM(U221:AE221)</f>
        <v>0</v>
      </c>
      <c r="U221" s="84">
        <f t="shared" ref="U221:AE222" si="690">U222</f>
        <v>0</v>
      </c>
      <c r="V221" s="311">
        <f t="shared" si="690"/>
        <v>0</v>
      </c>
      <c r="W221" s="86">
        <f t="shared" si="690"/>
        <v>0</v>
      </c>
      <c r="X221" s="327">
        <f t="shared" si="690"/>
        <v>0</v>
      </c>
      <c r="Y221" s="125">
        <f t="shared" si="690"/>
        <v>0</v>
      </c>
      <c r="Z221" s="85">
        <f t="shared" si="690"/>
        <v>0</v>
      </c>
      <c r="AA221" s="85">
        <f t="shared" si="690"/>
        <v>0</v>
      </c>
      <c r="AB221" s="85">
        <f t="shared" si="690"/>
        <v>0</v>
      </c>
      <c r="AC221" s="85">
        <f t="shared" si="690"/>
        <v>0</v>
      </c>
      <c r="AD221" s="85">
        <f t="shared" si="690"/>
        <v>0</v>
      </c>
      <c r="AE221" s="86">
        <f t="shared" si="690"/>
        <v>0</v>
      </c>
      <c r="AF221" s="283">
        <f t="shared" ref="AF221:AF241" si="691">SUM(AG221:AQ221)</f>
        <v>0</v>
      </c>
      <c r="AG221" s="84">
        <f t="shared" ref="AG221:AQ222" si="692">AG222</f>
        <v>0</v>
      </c>
      <c r="AH221" s="311">
        <f t="shared" si="692"/>
        <v>0</v>
      </c>
      <c r="AI221" s="86">
        <f t="shared" si="692"/>
        <v>0</v>
      </c>
      <c r="AJ221" s="327">
        <f t="shared" si="692"/>
        <v>0</v>
      </c>
      <c r="AK221" s="125">
        <f t="shared" si="692"/>
        <v>0</v>
      </c>
      <c r="AL221" s="85">
        <f t="shared" si="692"/>
        <v>0</v>
      </c>
      <c r="AM221" s="85">
        <f t="shared" si="692"/>
        <v>0</v>
      </c>
      <c r="AN221" s="85">
        <f t="shared" si="692"/>
        <v>0</v>
      </c>
      <c r="AO221" s="85">
        <f t="shared" si="692"/>
        <v>0</v>
      </c>
      <c r="AP221" s="85">
        <f t="shared" si="692"/>
        <v>0</v>
      </c>
      <c r="AQ221" s="86">
        <f t="shared" si="692"/>
        <v>0</v>
      </c>
      <c r="AR221" s="188"/>
      <c r="AS221" s="108"/>
      <c r="AT221" s="108"/>
      <c r="AU221" s="108"/>
      <c r="AV221" s="108"/>
      <c r="AW221" s="10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74" customFormat="1" ht="15.75" customHeight="1" x14ac:dyDescent="0.25">
      <c r="A222" s="238">
        <v>3</v>
      </c>
      <c r="B222" s="68"/>
      <c r="C222" s="90"/>
      <c r="D222" s="589" t="s">
        <v>16</v>
      </c>
      <c r="E222" s="589"/>
      <c r="F222" s="589"/>
      <c r="G222" s="590"/>
      <c r="H222" s="75">
        <f t="shared" si="687"/>
        <v>0</v>
      </c>
      <c r="I222" s="77">
        <f>I223</f>
        <v>0</v>
      </c>
      <c r="J222" s="61">
        <f t="shared" si="688"/>
        <v>0</v>
      </c>
      <c r="K222" s="79">
        <f t="shared" si="688"/>
        <v>0</v>
      </c>
      <c r="L222" s="328">
        <f t="shared" si="688"/>
        <v>0</v>
      </c>
      <c r="M222" s="95">
        <f t="shared" si="688"/>
        <v>0</v>
      </c>
      <c r="N222" s="78">
        <f t="shared" si="688"/>
        <v>0</v>
      </c>
      <c r="O222" s="78">
        <f t="shared" si="688"/>
        <v>0</v>
      </c>
      <c r="P222" s="78">
        <f t="shared" si="688"/>
        <v>0</v>
      </c>
      <c r="Q222" s="78">
        <f t="shared" si="688"/>
        <v>0</v>
      </c>
      <c r="R222" s="78">
        <f t="shared" si="688"/>
        <v>0</v>
      </c>
      <c r="S222" s="79">
        <f t="shared" si="688"/>
        <v>0</v>
      </c>
      <c r="T222" s="254">
        <f t="shared" si="689"/>
        <v>0</v>
      </c>
      <c r="U222" s="77">
        <f t="shared" si="690"/>
        <v>0</v>
      </c>
      <c r="V222" s="61">
        <f t="shared" si="690"/>
        <v>0</v>
      </c>
      <c r="W222" s="79">
        <f t="shared" si="690"/>
        <v>0</v>
      </c>
      <c r="X222" s="328">
        <f t="shared" si="690"/>
        <v>0</v>
      </c>
      <c r="Y222" s="95">
        <f t="shared" si="690"/>
        <v>0</v>
      </c>
      <c r="Z222" s="78">
        <f t="shared" si="690"/>
        <v>0</v>
      </c>
      <c r="AA222" s="78">
        <f t="shared" si="690"/>
        <v>0</v>
      </c>
      <c r="AB222" s="78">
        <f t="shared" si="690"/>
        <v>0</v>
      </c>
      <c r="AC222" s="78">
        <f t="shared" si="690"/>
        <v>0</v>
      </c>
      <c r="AD222" s="78">
        <f t="shared" si="690"/>
        <v>0</v>
      </c>
      <c r="AE222" s="79">
        <f t="shared" si="690"/>
        <v>0</v>
      </c>
      <c r="AF222" s="284">
        <f t="shared" si="691"/>
        <v>0</v>
      </c>
      <c r="AG222" s="77">
        <f t="shared" si="692"/>
        <v>0</v>
      </c>
      <c r="AH222" s="61">
        <f t="shared" si="692"/>
        <v>0</v>
      </c>
      <c r="AI222" s="79">
        <f t="shared" si="692"/>
        <v>0</v>
      </c>
      <c r="AJ222" s="328">
        <f t="shared" si="692"/>
        <v>0</v>
      </c>
      <c r="AK222" s="95">
        <f t="shared" si="692"/>
        <v>0</v>
      </c>
      <c r="AL222" s="78">
        <f t="shared" si="692"/>
        <v>0</v>
      </c>
      <c r="AM222" s="78">
        <f t="shared" si="692"/>
        <v>0</v>
      </c>
      <c r="AN222" s="78">
        <f t="shared" si="692"/>
        <v>0</v>
      </c>
      <c r="AO222" s="78">
        <f t="shared" si="692"/>
        <v>0</v>
      </c>
      <c r="AP222" s="78">
        <f t="shared" si="692"/>
        <v>0</v>
      </c>
      <c r="AQ222" s="79">
        <f t="shared" si="692"/>
        <v>0</v>
      </c>
      <c r="AR222" s="188"/>
      <c r="AS222" s="108"/>
      <c r="AT222" s="108"/>
      <c r="AU222" s="108"/>
      <c r="AV222" s="108"/>
      <c r="AW222" s="10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73" customFormat="1" ht="26.25" customHeight="1" x14ac:dyDescent="0.25">
      <c r="A223" s="591">
        <v>37</v>
      </c>
      <c r="B223" s="592"/>
      <c r="C223" s="90"/>
      <c r="D223" s="589" t="s">
        <v>273</v>
      </c>
      <c r="E223" s="589"/>
      <c r="F223" s="589"/>
      <c r="G223" s="590"/>
      <c r="H223" s="75">
        <f t="shared" si="687"/>
        <v>0</v>
      </c>
      <c r="I223" s="77">
        <f>SUM(I224:I224)</f>
        <v>0</v>
      </c>
      <c r="J223" s="61">
        <f t="shared" ref="J223:S223" si="693">SUM(J224:J224)</f>
        <v>0</v>
      </c>
      <c r="K223" s="79">
        <f t="shared" si="693"/>
        <v>0</v>
      </c>
      <c r="L223" s="328">
        <f t="shared" si="693"/>
        <v>0</v>
      </c>
      <c r="M223" s="95">
        <f t="shared" si="693"/>
        <v>0</v>
      </c>
      <c r="N223" s="78">
        <f t="shared" si="693"/>
        <v>0</v>
      </c>
      <c r="O223" s="78">
        <f t="shared" si="693"/>
        <v>0</v>
      </c>
      <c r="P223" s="78">
        <f t="shared" si="693"/>
        <v>0</v>
      </c>
      <c r="Q223" s="78">
        <f t="shared" si="693"/>
        <v>0</v>
      </c>
      <c r="R223" s="78">
        <f t="shared" si="693"/>
        <v>0</v>
      </c>
      <c r="S223" s="79">
        <f t="shared" si="693"/>
        <v>0</v>
      </c>
      <c r="T223" s="254">
        <f t="shared" si="689"/>
        <v>0</v>
      </c>
      <c r="U223" s="77">
        <f t="shared" ref="U223:AE223" si="694">SUM(U224:U224)</f>
        <v>0</v>
      </c>
      <c r="V223" s="61">
        <f t="shared" si="694"/>
        <v>0</v>
      </c>
      <c r="W223" s="79">
        <f t="shared" si="694"/>
        <v>0</v>
      </c>
      <c r="X223" s="328">
        <f t="shared" si="694"/>
        <v>0</v>
      </c>
      <c r="Y223" s="95">
        <f t="shared" si="694"/>
        <v>0</v>
      </c>
      <c r="Z223" s="78">
        <f t="shared" si="694"/>
        <v>0</v>
      </c>
      <c r="AA223" s="78">
        <f t="shared" si="694"/>
        <v>0</v>
      </c>
      <c r="AB223" s="78">
        <f t="shared" si="694"/>
        <v>0</v>
      </c>
      <c r="AC223" s="78">
        <f t="shared" si="694"/>
        <v>0</v>
      </c>
      <c r="AD223" s="78">
        <f t="shared" si="694"/>
        <v>0</v>
      </c>
      <c r="AE223" s="79">
        <f t="shared" si="694"/>
        <v>0</v>
      </c>
      <c r="AF223" s="284">
        <f t="shared" si="691"/>
        <v>0</v>
      </c>
      <c r="AG223" s="77">
        <f t="shared" ref="AG223:AQ223" si="695">SUM(AG224:AG224)</f>
        <v>0</v>
      </c>
      <c r="AH223" s="61">
        <f t="shared" si="695"/>
        <v>0</v>
      </c>
      <c r="AI223" s="79">
        <f t="shared" si="695"/>
        <v>0</v>
      </c>
      <c r="AJ223" s="328">
        <f t="shared" si="695"/>
        <v>0</v>
      </c>
      <c r="AK223" s="95">
        <f t="shared" si="695"/>
        <v>0</v>
      </c>
      <c r="AL223" s="78">
        <f t="shared" si="695"/>
        <v>0</v>
      </c>
      <c r="AM223" s="78">
        <f t="shared" si="695"/>
        <v>0</v>
      </c>
      <c r="AN223" s="78">
        <f t="shared" si="695"/>
        <v>0</v>
      </c>
      <c r="AO223" s="78">
        <f t="shared" si="695"/>
        <v>0</v>
      </c>
      <c r="AP223" s="78">
        <f t="shared" si="695"/>
        <v>0</v>
      </c>
      <c r="AQ223" s="79">
        <f t="shared" si="695"/>
        <v>0</v>
      </c>
      <c r="AR223" s="188"/>
      <c r="AS223" s="129"/>
      <c r="AT223" s="129"/>
      <c r="AU223" s="129"/>
      <c r="AV223" s="129"/>
      <c r="AW223" s="108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/>
      <c r="DC223" s="195"/>
      <c r="DD223" s="195"/>
      <c r="DE223" s="195"/>
      <c r="DF223" s="195"/>
      <c r="DG223" s="195"/>
      <c r="DH223" s="195"/>
      <c r="DI223" s="195"/>
      <c r="DJ223" s="195"/>
      <c r="DK223" s="195"/>
      <c r="DL223" s="195"/>
      <c r="DM223" s="195"/>
      <c r="DN223" s="195"/>
      <c r="DO223" s="195"/>
      <c r="DP223" s="195"/>
      <c r="DQ223" s="195"/>
      <c r="DR223" s="195"/>
      <c r="DS223" s="195"/>
      <c r="DT223" s="195"/>
      <c r="DU223" s="195"/>
      <c r="DV223" s="195"/>
      <c r="DW223" s="195"/>
      <c r="DX223" s="195"/>
      <c r="DY223" s="195"/>
      <c r="DZ223" s="195"/>
      <c r="EA223" s="195"/>
      <c r="EB223" s="195"/>
      <c r="EC223" s="195"/>
      <c r="ED223" s="195"/>
      <c r="EE223" s="195"/>
      <c r="EF223" s="195"/>
    </row>
    <row r="224" spans="1:136" s="72" customFormat="1" ht="26.25" customHeight="1" x14ac:dyDescent="0.25">
      <c r="A224" s="240"/>
      <c r="B224" s="184"/>
      <c r="C224" s="184">
        <v>372</v>
      </c>
      <c r="D224" s="583" t="s">
        <v>274</v>
      </c>
      <c r="E224" s="583"/>
      <c r="F224" s="583"/>
      <c r="G224" s="583"/>
      <c r="H224" s="76">
        <f t="shared" si="687"/>
        <v>0</v>
      </c>
      <c r="I224" s="80"/>
      <c r="J224" s="94"/>
      <c r="K224" s="82"/>
      <c r="L224" s="329"/>
      <c r="M224" s="123"/>
      <c r="N224" s="81"/>
      <c r="O224" s="81"/>
      <c r="P224" s="81"/>
      <c r="Q224" s="81"/>
      <c r="R224" s="81"/>
      <c r="S224" s="82"/>
      <c r="T224" s="262">
        <f t="shared" si="689"/>
        <v>0</v>
      </c>
      <c r="U224" s="247"/>
      <c r="V224" s="252"/>
      <c r="W224" s="248"/>
      <c r="X224" s="331"/>
      <c r="Y224" s="249"/>
      <c r="Z224" s="250"/>
      <c r="AA224" s="250"/>
      <c r="AB224" s="250"/>
      <c r="AC224" s="250"/>
      <c r="AD224" s="250"/>
      <c r="AE224" s="248"/>
      <c r="AF224" s="285">
        <f t="shared" si="691"/>
        <v>0</v>
      </c>
      <c r="AG224" s="247"/>
      <c r="AH224" s="252"/>
      <c r="AI224" s="248"/>
      <c r="AJ224" s="331"/>
      <c r="AK224" s="249"/>
      <c r="AL224" s="250"/>
      <c r="AM224" s="250"/>
      <c r="AN224" s="250"/>
      <c r="AO224" s="250"/>
      <c r="AP224" s="250"/>
      <c r="AQ224" s="248"/>
      <c r="AR224" s="188"/>
      <c r="AS224" s="108"/>
      <c r="AT224" s="108"/>
      <c r="AU224" s="108"/>
      <c r="AV224" s="108"/>
      <c r="AW224" s="129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62" customFormat="1" ht="10.5" customHeight="1" x14ac:dyDescent="0.25">
      <c r="A225" s="499"/>
      <c r="B225" s="500"/>
      <c r="C225" s="500"/>
      <c r="D225" s="501"/>
      <c r="E225" s="501"/>
      <c r="F225" s="501"/>
      <c r="G225" s="501"/>
      <c r="H225" s="91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1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1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131"/>
      <c r="AR225" s="188"/>
      <c r="AS225" s="108"/>
      <c r="AT225" s="108"/>
      <c r="AU225" s="108"/>
      <c r="AV225" s="108"/>
      <c r="AW225" s="129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</row>
    <row r="226" spans="1:136" s="74" customFormat="1" ht="25.9" customHeight="1" x14ac:dyDescent="0.25">
      <c r="A226" s="585" t="s">
        <v>313</v>
      </c>
      <c r="B226" s="586"/>
      <c r="C226" s="586"/>
      <c r="D226" s="587" t="s">
        <v>314</v>
      </c>
      <c r="E226" s="587"/>
      <c r="F226" s="587"/>
      <c r="G226" s="588"/>
      <c r="H226" s="83">
        <f t="shared" ref="H226:H229" si="696">SUM(I226:S226)</f>
        <v>0</v>
      </c>
      <c r="I226" s="84">
        <f>I227</f>
        <v>0</v>
      </c>
      <c r="J226" s="311">
        <f t="shared" ref="J226:S227" si="697">J227</f>
        <v>0</v>
      </c>
      <c r="K226" s="86">
        <f t="shared" si="697"/>
        <v>0</v>
      </c>
      <c r="L226" s="327">
        <f t="shared" si="697"/>
        <v>0</v>
      </c>
      <c r="M226" s="125">
        <f t="shared" si="697"/>
        <v>0</v>
      </c>
      <c r="N226" s="85">
        <f t="shared" si="697"/>
        <v>0</v>
      </c>
      <c r="O226" s="85">
        <f t="shared" si="697"/>
        <v>0</v>
      </c>
      <c r="P226" s="85">
        <f t="shared" si="697"/>
        <v>0</v>
      </c>
      <c r="Q226" s="85">
        <f t="shared" si="697"/>
        <v>0</v>
      </c>
      <c r="R226" s="85">
        <f t="shared" si="697"/>
        <v>0</v>
      </c>
      <c r="S226" s="86">
        <f t="shared" si="697"/>
        <v>0</v>
      </c>
      <c r="T226" s="267">
        <f t="shared" ref="T226:T229" si="698">SUM(U226:AE226)</f>
        <v>0</v>
      </c>
      <c r="U226" s="84">
        <f t="shared" ref="U226:AE227" si="699">U227</f>
        <v>0</v>
      </c>
      <c r="V226" s="311">
        <f t="shared" si="699"/>
        <v>0</v>
      </c>
      <c r="W226" s="86">
        <f t="shared" si="699"/>
        <v>0</v>
      </c>
      <c r="X226" s="327">
        <f t="shared" si="699"/>
        <v>0</v>
      </c>
      <c r="Y226" s="125">
        <f t="shared" si="699"/>
        <v>0</v>
      </c>
      <c r="Z226" s="85">
        <f t="shared" si="699"/>
        <v>0</v>
      </c>
      <c r="AA226" s="85">
        <f t="shared" si="699"/>
        <v>0</v>
      </c>
      <c r="AB226" s="85">
        <f t="shared" si="699"/>
        <v>0</v>
      </c>
      <c r="AC226" s="85">
        <f t="shared" si="699"/>
        <v>0</v>
      </c>
      <c r="AD226" s="85">
        <f t="shared" si="699"/>
        <v>0</v>
      </c>
      <c r="AE226" s="86">
        <f t="shared" si="699"/>
        <v>0</v>
      </c>
      <c r="AF226" s="283">
        <f t="shared" ref="AF226:AF229" si="700">SUM(AG226:AQ226)</f>
        <v>0</v>
      </c>
      <c r="AG226" s="84">
        <f t="shared" ref="AG226:AP227" si="701">AG227</f>
        <v>0</v>
      </c>
      <c r="AH226" s="311">
        <f t="shared" si="701"/>
        <v>0</v>
      </c>
      <c r="AI226" s="86">
        <f t="shared" si="701"/>
        <v>0</v>
      </c>
      <c r="AJ226" s="327">
        <f t="shared" si="701"/>
        <v>0</v>
      </c>
      <c r="AK226" s="125">
        <f t="shared" si="701"/>
        <v>0</v>
      </c>
      <c r="AL226" s="85">
        <f t="shared" si="701"/>
        <v>0</v>
      </c>
      <c r="AM226" s="85">
        <f t="shared" si="701"/>
        <v>0</v>
      </c>
      <c r="AN226" s="85">
        <f t="shared" si="701"/>
        <v>0</v>
      </c>
      <c r="AO226" s="85">
        <f t="shared" si="701"/>
        <v>0</v>
      </c>
      <c r="AP226" s="85">
        <f t="shared" si="701"/>
        <v>0</v>
      </c>
      <c r="AQ226" s="86">
        <f>AQ227</f>
        <v>0</v>
      </c>
      <c r="AR226" s="188"/>
      <c r="AS226" s="108"/>
      <c r="AT226" s="108"/>
      <c r="AU226" s="108"/>
      <c r="AV226" s="108"/>
      <c r="AW226" s="10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74" customFormat="1" ht="15.75" customHeight="1" x14ac:dyDescent="0.25">
      <c r="A227" s="502">
        <v>3</v>
      </c>
      <c r="B227" s="68"/>
      <c r="C227" s="90"/>
      <c r="D227" s="589" t="s">
        <v>16</v>
      </c>
      <c r="E227" s="589"/>
      <c r="F227" s="589"/>
      <c r="G227" s="590"/>
      <c r="H227" s="75">
        <f t="shared" si="696"/>
        <v>0</v>
      </c>
      <c r="I227" s="77">
        <f>I228</f>
        <v>0</v>
      </c>
      <c r="J227" s="61">
        <f t="shared" si="697"/>
        <v>0</v>
      </c>
      <c r="K227" s="79">
        <f t="shared" si="697"/>
        <v>0</v>
      </c>
      <c r="L227" s="328">
        <f t="shared" si="697"/>
        <v>0</v>
      </c>
      <c r="M227" s="95">
        <f t="shared" si="697"/>
        <v>0</v>
      </c>
      <c r="N227" s="78">
        <f t="shared" si="697"/>
        <v>0</v>
      </c>
      <c r="O227" s="78">
        <f t="shared" si="697"/>
        <v>0</v>
      </c>
      <c r="P227" s="78">
        <f t="shared" si="697"/>
        <v>0</v>
      </c>
      <c r="Q227" s="78">
        <f t="shared" si="697"/>
        <v>0</v>
      </c>
      <c r="R227" s="78">
        <f t="shared" si="697"/>
        <v>0</v>
      </c>
      <c r="S227" s="79">
        <f t="shared" si="697"/>
        <v>0</v>
      </c>
      <c r="T227" s="254">
        <f t="shared" si="698"/>
        <v>0</v>
      </c>
      <c r="U227" s="77">
        <f t="shared" si="699"/>
        <v>0</v>
      </c>
      <c r="V227" s="61">
        <f t="shared" si="699"/>
        <v>0</v>
      </c>
      <c r="W227" s="79">
        <f t="shared" si="699"/>
        <v>0</v>
      </c>
      <c r="X227" s="328">
        <f t="shared" si="699"/>
        <v>0</v>
      </c>
      <c r="Y227" s="95">
        <f t="shared" si="699"/>
        <v>0</v>
      </c>
      <c r="Z227" s="78">
        <f t="shared" si="699"/>
        <v>0</v>
      </c>
      <c r="AA227" s="78">
        <f t="shared" si="699"/>
        <v>0</v>
      </c>
      <c r="AB227" s="78">
        <f t="shared" si="699"/>
        <v>0</v>
      </c>
      <c r="AC227" s="78">
        <f t="shared" si="699"/>
        <v>0</v>
      </c>
      <c r="AD227" s="78">
        <f t="shared" si="699"/>
        <v>0</v>
      </c>
      <c r="AE227" s="79">
        <f t="shared" si="699"/>
        <v>0</v>
      </c>
      <c r="AF227" s="284">
        <f t="shared" si="700"/>
        <v>0</v>
      </c>
      <c r="AG227" s="77">
        <f t="shared" si="701"/>
        <v>0</v>
      </c>
      <c r="AH227" s="61">
        <f t="shared" si="701"/>
        <v>0</v>
      </c>
      <c r="AI227" s="79">
        <f t="shared" si="701"/>
        <v>0</v>
      </c>
      <c r="AJ227" s="328">
        <f t="shared" si="701"/>
        <v>0</v>
      </c>
      <c r="AK227" s="95">
        <f t="shared" si="701"/>
        <v>0</v>
      </c>
      <c r="AL227" s="78">
        <f t="shared" si="701"/>
        <v>0</v>
      </c>
      <c r="AM227" s="78">
        <f t="shared" si="701"/>
        <v>0</v>
      </c>
      <c r="AN227" s="78">
        <f t="shared" si="701"/>
        <v>0</v>
      </c>
      <c r="AO227" s="78">
        <f t="shared" si="701"/>
        <v>0</v>
      </c>
      <c r="AP227" s="78">
        <f t="shared" si="701"/>
        <v>0</v>
      </c>
      <c r="AQ227" s="79">
        <f>AQ228</f>
        <v>0</v>
      </c>
      <c r="AR227" s="188"/>
      <c r="AS227" s="108"/>
      <c r="AT227" s="108"/>
      <c r="AU227" s="108"/>
      <c r="AV227" s="108"/>
      <c r="AW227" s="10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73" customFormat="1" ht="28.5" customHeight="1" x14ac:dyDescent="0.25">
      <c r="A228" s="591">
        <v>37</v>
      </c>
      <c r="B228" s="592"/>
      <c r="C228" s="90"/>
      <c r="D228" s="589" t="s">
        <v>273</v>
      </c>
      <c r="E228" s="589"/>
      <c r="F228" s="589"/>
      <c r="G228" s="590"/>
      <c r="H228" s="75">
        <f t="shared" si="696"/>
        <v>0</v>
      </c>
      <c r="I228" s="77">
        <f>SUM(I229:I229)</f>
        <v>0</v>
      </c>
      <c r="J228" s="61">
        <f t="shared" ref="J228:S228" si="702">SUM(J229:J229)</f>
        <v>0</v>
      </c>
      <c r="K228" s="79">
        <f t="shared" si="702"/>
        <v>0</v>
      </c>
      <c r="L228" s="328">
        <f t="shared" si="702"/>
        <v>0</v>
      </c>
      <c r="M228" s="95">
        <f t="shared" si="702"/>
        <v>0</v>
      </c>
      <c r="N228" s="78">
        <f t="shared" si="702"/>
        <v>0</v>
      </c>
      <c r="O228" s="78">
        <f t="shared" si="702"/>
        <v>0</v>
      </c>
      <c r="P228" s="78">
        <f t="shared" si="702"/>
        <v>0</v>
      </c>
      <c r="Q228" s="78">
        <f t="shared" si="702"/>
        <v>0</v>
      </c>
      <c r="R228" s="78">
        <f t="shared" si="702"/>
        <v>0</v>
      </c>
      <c r="S228" s="79">
        <f t="shared" si="702"/>
        <v>0</v>
      </c>
      <c r="T228" s="254">
        <f t="shared" si="698"/>
        <v>0</v>
      </c>
      <c r="U228" s="77">
        <f t="shared" ref="U228:AE228" si="703">SUM(U229:U229)</f>
        <v>0</v>
      </c>
      <c r="V228" s="61">
        <f t="shared" si="703"/>
        <v>0</v>
      </c>
      <c r="W228" s="79">
        <f t="shared" si="703"/>
        <v>0</v>
      </c>
      <c r="X228" s="328">
        <f t="shared" si="703"/>
        <v>0</v>
      </c>
      <c r="Y228" s="95">
        <f t="shared" si="703"/>
        <v>0</v>
      </c>
      <c r="Z228" s="78">
        <f t="shared" si="703"/>
        <v>0</v>
      </c>
      <c r="AA228" s="78">
        <f t="shared" si="703"/>
        <v>0</v>
      </c>
      <c r="AB228" s="78">
        <f t="shared" si="703"/>
        <v>0</v>
      </c>
      <c r="AC228" s="78">
        <f t="shared" si="703"/>
        <v>0</v>
      </c>
      <c r="AD228" s="78">
        <f t="shared" si="703"/>
        <v>0</v>
      </c>
      <c r="AE228" s="79">
        <f t="shared" si="703"/>
        <v>0</v>
      </c>
      <c r="AF228" s="284">
        <f t="shared" si="700"/>
        <v>0</v>
      </c>
      <c r="AG228" s="77">
        <f t="shared" ref="AG228:AP228" si="704">SUM(AG229:AG229)</f>
        <v>0</v>
      </c>
      <c r="AH228" s="61">
        <f t="shared" si="704"/>
        <v>0</v>
      </c>
      <c r="AI228" s="79">
        <f t="shared" si="704"/>
        <v>0</v>
      </c>
      <c r="AJ228" s="328">
        <f t="shared" si="704"/>
        <v>0</v>
      </c>
      <c r="AK228" s="95">
        <f t="shared" si="704"/>
        <v>0</v>
      </c>
      <c r="AL228" s="78">
        <f t="shared" si="704"/>
        <v>0</v>
      </c>
      <c r="AM228" s="78">
        <f t="shared" si="704"/>
        <v>0</v>
      </c>
      <c r="AN228" s="78">
        <f t="shared" si="704"/>
        <v>0</v>
      </c>
      <c r="AO228" s="78">
        <f t="shared" si="704"/>
        <v>0</v>
      </c>
      <c r="AP228" s="78">
        <f t="shared" si="704"/>
        <v>0</v>
      </c>
      <c r="AQ228" s="79">
        <f>SUM(AQ229:AQ229)</f>
        <v>0</v>
      </c>
      <c r="AR228" s="188"/>
      <c r="AS228" s="129"/>
      <c r="AT228" s="129"/>
      <c r="AU228" s="129"/>
      <c r="AV228" s="129"/>
      <c r="AW228" s="108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95"/>
      <c r="DK228" s="195"/>
      <c r="DL228" s="195"/>
      <c r="DM228" s="195"/>
      <c r="DN228" s="195"/>
      <c r="DO228" s="195"/>
      <c r="DP228" s="195"/>
      <c r="DQ228" s="195"/>
      <c r="DR228" s="195"/>
      <c r="DS228" s="195"/>
      <c r="DT228" s="195"/>
      <c r="DU228" s="195"/>
      <c r="DV228" s="195"/>
      <c r="DW228" s="195"/>
      <c r="DX228" s="195"/>
      <c r="DY228" s="195"/>
      <c r="DZ228" s="195"/>
      <c r="EA228" s="195"/>
      <c r="EB228" s="195"/>
      <c r="EC228" s="195"/>
      <c r="ED228" s="195"/>
      <c r="EE228" s="195"/>
      <c r="EF228" s="195"/>
    </row>
    <row r="229" spans="1:136" s="72" customFormat="1" ht="28.5" customHeight="1" x14ac:dyDescent="0.25">
      <c r="A229" s="240"/>
      <c r="B229" s="184"/>
      <c r="C229" s="184">
        <v>372</v>
      </c>
      <c r="D229" s="583" t="s">
        <v>274</v>
      </c>
      <c r="E229" s="583"/>
      <c r="F229" s="583"/>
      <c r="G229" s="583"/>
      <c r="H229" s="76">
        <f t="shared" si="696"/>
        <v>0</v>
      </c>
      <c r="I229" s="80"/>
      <c r="J229" s="94"/>
      <c r="K229" s="82"/>
      <c r="L229" s="329"/>
      <c r="M229" s="123"/>
      <c r="N229" s="81"/>
      <c r="O229" s="81"/>
      <c r="P229" s="81"/>
      <c r="Q229" s="81"/>
      <c r="R229" s="81"/>
      <c r="S229" s="82"/>
      <c r="T229" s="262">
        <f t="shared" si="698"/>
        <v>0</v>
      </c>
      <c r="U229" s="247"/>
      <c r="V229" s="252"/>
      <c r="W229" s="248"/>
      <c r="X229" s="331"/>
      <c r="Y229" s="249"/>
      <c r="Z229" s="250"/>
      <c r="AA229" s="250"/>
      <c r="AB229" s="250"/>
      <c r="AC229" s="250"/>
      <c r="AD229" s="250"/>
      <c r="AE229" s="248"/>
      <c r="AF229" s="285">
        <f t="shared" si="700"/>
        <v>0</v>
      </c>
      <c r="AG229" s="247"/>
      <c r="AH229" s="252"/>
      <c r="AI229" s="248"/>
      <c r="AJ229" s="331"/>
      <c r="AK229" s="249"/>
      <c r="AL229" s="250"/>
      <c r="AM229" s="250"/>
      <c r="AN229" s="250"/>
      <c r="AO229" s="250"/>
      <c r="AP229" s="250"/>
      <c r="AQ229" s="248"/>
      <c r="AR229" s="188"/>
      <c r="AS229" s="108"/>
      <c r="AT229" s="108"/>
      <c r="AU229" s="108"/>
      <c r="AV229" s="108"/>
      <c r="AW229" s="129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</row>
    <row r="230" spans="1:136" s="62" customFormat="1" ht="10.5" customHeight="1" x14ac:dyDescent="0.25">
      <c r="A230" s="499"/>
      <c r="B230" s="500"/>
      <c r="C230" s="500"/>
      <c r="D230" s="501"/>
      <c r="E230" s="501"/>
      <c r="F230" s="501"/>
      <c r="G230" s="501"/>
      <c r="H230" s="91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1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1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131"/>
      <c r="AR230" s="188"/>
      <c r="AS230" s="108"/>
      <c r="AT230" s="108"/>
      <c r="AU230" s="108"/>
      <c r="AV230" s="108"/>
      <c r="AW230" s="129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</row>
    <row r="231" spans="1:136" s="74" customFormat="1" ht="25.9" customHeight="1" x14ac:dyDescent="0.25">
      <c r="A231" s="585" t="s">
        <v>277</v>
      </c>
      <c r="B231" s="586"/>
      <c r="C231" s="586"/>
      <c r="D231" s="587" t="s">
        <v>120</v>
      </c>
      <c r="E231" s="587"/>
      <c r="F231" s="587"/>
      <c r="G231" s="588"/>
      <c r="H231" s="83">
        <f>SUM(I231:S231)</f>
        <v>0</v>
      </c>
      <c r="I231" s="84">
        <f>I232+I236</f>
        <v>0</v>
      </c>
      <c r="J231" s="311">
        <f t="shared" ref="J231:S231" si="705">J232+J236</f>
        <v>0</v>
      </c>
      <c r="K231" s="86">
        <f t="shared" si="705"/>
        <v>0</v>
      </c>
      <c r="L231" s="327">
        <f t="shared" si="705"/>
        <v>0</v>
      </c>
      <c r="M231" s="125">
        <f t="shared" si="705"/>
        <v>0</v>
      </c>
      <c r="N231" s="85">
        <f t="shared" si="705"/>
        <v>0</v>
      </c>
      <c r="O231" s="85">
        <f t="shared" si="705"/>
        <v>0</v>
      </c>
      <c r="P231" s="85">
        <f t="shared" si="705"/>
        <v>0</v>
      </c>
      <c r="Q231" s="85">
        <f t="shared" si="705"/>
        <v>0</v>
      </c>
      <c r="R231" s="85">
        <f t="shared" si="705"/>
        <v>0</v>
      </c>
      <c r="S231" s="86">
        <f t="shared" si="705"/>
        <v>0</v>
      </c>
      <c r="T231" s="267">
        <f t="shared" ref="T231:T235" si="706">SUM(U231:AE231)</f>
        <v>0</v>
      </c>
      <c r="U231" s="84">
        <f>U232+U236</f>
        <v>0</v>
      </c>
      <c r="V231" s="311">
        <f t="shared" ref="V231" si="707">V232+V236</f>
        <v>0</v>
      </c>
      <c r="W231" s="86">
        <f t="shared" ref="W231" si="708">W232+W236</f>
        <v>0</v>
      </c>
      <c r="X231" s="327">
        <f t="shared" ref="X231" si="709">X232+X236</f>
        <v>0</v>
      </c>
      <c r="Y231" s="125">
        <f t="shared" ref="Y231" si="710">Y232+Y236</f>
        <v>0</v>
      </c>
      <c r="Z231" s="85">
        <f t="shared" ref="Z231" si="711">Z232+Z236</f>
        <v>0</v>
      </c>
      <c r="AA231" s="85">
        <f t="shared" ref="AA231" si="712">AA232+AA236</f>
        <v>0</v>
      </c>
      <c r="AB231" s="85">
        <f t="shared" ref="AB231" si="713">AB232+AB236</f>
        <v>0</v>
      </c>
      <c r="AC231" s="85">
        <f t="shared" ref="AC231" si="714">AC232+AC236</f>
        <v>0</v>
      </c>
      <c r="AD231" s="85">
        <f t="shared" ref="AD231" si="715">AD232+AD236</f>
        <v>0</v>
      </c>
      <c r="AE231" s="86">
        <f t="shared" ref="AE231" si="716">AE232+AE236</f>
        <v>0</v>
      </c>
      <c r="AF231" s="283">
        <f t="shared" ref="AF231:AF235" si="717">SUM(AG231:AQ231)</f>
        <v>0</v>
      </c>
      <c r="AG231" s="84">
        <f>AG232+AG236</f>
        <v>0</v>
      </c>
      <c r="AH231" s="311">
        <f t="shared" ref="AH231" si="718">AH232+AH236</f>
        <v>0</v>
      </c>
      <c r="AI231" s="86">
        <f t="shared" ref="AI231" si="719">AI232+AI236</f>
        <v>0</v>
      </c>
      <c r="AJ231" s="327">
        <f t="shared" ref="AJ231" si="720">AJ232+AJ236</f>
        <v>0</v>
      </c>
      <c r="AK231" s="125">
        <f t="shared" ref="AK231" si="721">AK232+AK236</f>
        <v>0</v>
      </c>
      <c r="AL231" s="85">
        <f t="shared" ref="AL231" si="722">AL232+AL236</f>
        <v>0</v>
      </c>
      <c r="AM231" s="85">
        <f t="shared" ref="AM231" si="723">AM232+AM236</f>
        <v>0</v>
      </c>
      <c r="AN231" s="85">
        <f t="shared" ref="AN231" si="724">AN232+AN236</f>
        <v>0</v>
      </c>
      <c r="AO231" s="85">
        <f t="shared" ref="AO231" si="725">AO232+AO236</f>
        <v>0</v>
      </c>
      <c r="AP231" s="85">
        <f t="shared" ref="AP231" si="726">AP232+AP236</f>
        <v>0</v>
      </c>
      <c r="AQ231" s="86">
        <f t="shared" ref="AQ231" si="727">AQ232+AQ236</f>
        <v>0</v>
      </c>
      <c r="AR231" s="188"/>
      <c r="AS231" s="108"/>
      <c r="AT231" s="108"/>
      <c r="AU231" s="108"/>
      <c r="AV231" s="108"/>
      <c r="AW231" s="10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74" customFormat="1" ht="15.75" customHeight="1" x14ac:dyDescent="0.25">
      <c r="A232" s="502">
        <v>3</v>
      </c>
      <c r="B232" s="68"/>
      <c r="C232" s="90"/>
      <c r="D232" s="589" t="s">
        <v>16</v>
      </c>
      <c r="E232" s="589"/>
      <c r="F232" s="589"/>
      <c r="G232" s="590"/>
      <c r="H232" s="75">
        <f t="shared" ref="H232:H235" si="728">SUM(I232:S232)</f>
        <v>0</v>
      </c>
      <c r="I232" s="77">
        <f>I233</f>
        <v>0</v>
      </c>
      <c r="J232" s="61">
        <f>J233</f>
        <v>0</v>
      </c>
      <c r="K232" s="79">
        <f t="shared" ref="K232:AQ232" si="729">K233</f>
        <v>0</v>
      </c>
      <c r="L232" s="328">
        <f t="shared" si="729"/>
        <v>0</v>
      </c>
      <c r="M232" s="95">
        <f t="shared" si="729"/>
        <v>0</v>
      </c>
      <c r="N232" s="78">
        <f t="shared" si="729"/>
        <v>0</v>
      </c>
      <c r="O232" s="78">
        <f t="shared" si="729"/>
        <v>0</v>
      </c>
      <c r="P232" s="78">
        <f t="shared" si="729"/>
        <v>0</v>
      </c>
      <c r="Q232" s="78">
        <f t="shared" si="729"/>
        <v>0</v>
      </c>
      <c r="R232" s="78">
        <f t="shared" si="729"/>
        <v>0</v>
      </c>
      <c r="S232" s="79">
        <f t="shared" si="729"/>
        <v>0</v>
      </c>
      <c r="T232" s="254">
        <f t="shared" si="706"/>
        <v>0</v>
      </c>
      <c r="U232" s="77">
        <f>U233</f>
        <v>0</v>
      </c>
      <c r="V232" s="61">
        <f>V233</f>
        <v>0</v>
      </c>
      <c r="W232" s="79">
        <f t="shared" si="729"/>
        <v>0</v>
      </c>
      <c r="X232" s="328">
        <f t="shared" si="729"/>
        <v>0</v>
      </c>
      <c r="Y232" s="95">
        <f t="shared" si="729"/>
        <v>0</v>
      </c>
      <c r="Z232" s="78">
        <f t="shared" si="729"/>
        <v>0</v>
      </c>
      <c r="AA232" s="78">
        <f t="shared" si="729"/>
        <v>0</v>
      </c>
      <c r="AB232" s="78">
        <f t="shared" si="729"/>
        <v>0</v>
      </c>
      <c r="AC232" s="78">
        <f t="shared" si="729"/>
        <v>0</v>
      </c>
      <c r="AD232" s="78">
        <f t="shared" si="729"/>
        <v>0</v>
      </c>
      <c r="AE232" s="79">
        <f t="shared" si="729"/>
        <v>0</v>
      </c>
      <c r="AF232" s="284">
        <f t="shared" si="717"/>
        <v>0</v>
      </c>
      <c r="AG232" s="77">
        <f>AG233</f>
        <v>0</v>
      </c>
      <c r="AH232" s="61">
        <f>AH233</f>
        <v>0</v>
      </c>
      <c r="AI232" s="79">
        <f t="shared" si="729"/>
        <v>0</v>
      </c>
      <c r="AJ232" s="328">
        <f t="shared" si="729"/>
        <v>0</v>
      </c>
      <c r="AK232" s="95">
        <f t="shared" si="729"/>
        <v>0</v>
      </c>
      <c r="AL232" s="78">
        <f t="shared" si="729"/>
        <v>0</v>
      </c>
      <c r="AM232" s="78">
        <f t="shared" si="729"/>
        <v>0</v>
      </c>
      <c r="AN232" s="78">
        <f t="shared" si="729"/>
        <v>0</v>
      </c>
      <c r="AO232" s="78">
        <f t="shared" si="729"/>
        <v>0</v>
      </c>
      <c r="AP232" s="78">
        <f t="shared" si="729"/>
        <v>0</v>
      </c>
      <c r="AQ232" s="79">
        <f t="shared" si="729"/>
        <v>0</v>
      </c>
      <c r="AR232" s="188"/>
      <c r="AS232" s="108"/>
      <c r="AT232" s="108"/>
      <c r="AU232" s="108"/>
      <c r="AV232" s="108"/>
      <c r="AW232" s="10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</row>
    <row r="233" spans="1:136" s="73" customFormat="1" ht="15.75" customHeight="1" x14ac:dyDescent="0.25">
      <c r="A233" s="591">
        <v>32</v>
      </c>
      <c r="B233" s="592"/>
      <c r="C233" s="90"/>
      <c r="D233" s="589" t="s">
        <v>4</v>
      </c>
      <c r="E233" s="589"/>
      <c r="F233" s="589"/>
      <c r="G233" s="590"/>
      <c r="H233" s="75">
        <f t="shared" si="728"/>
        <v>0</v>
      </c>
      <c r="I233" s="77">
        <f>SUM(I234:I235)</f>
        <v>0</v>
      </c>
      <c r="J233" s="61">
        <f>SUM(J234:J235)</f>
        <v>0</v>
      </c>
      <c r="K233" s="79">
        <f t="shared" ref="K233:S233" si="730">SUM(K234:K235)</f>
        <v>0</v>
      </c>
      <c r="L233" s="328">
        <f t="shared" si="730"/>
        <v>0</v>
      </c>
      <c r="M233" s="95">
        <f t="shared" si="730"/>
        <v>0</v>
      </c>
      <c r="N233" s="78">
        <f t="shared" si="730"/>
        <v>0</v>
      </c>
      <c r="O233" s="78">
        <f t="shared" si="730"/>
        <v>0</v>
      </c>
      <c r="P233" s="78">
        <f t="shared" si="730"/>
        <v>0</v>
      </c>
      <c r="Q233" s="78">
        <f t="shared" si="730"/>
        <v>0</v>
      </c>
      <c r="R233" s="78">
        <f t="shared" si="730"/>
        <v>0</v>
      </c>
      <c r="S233" s="79">
        <f t="shared" si="730"/>
        <v>0</v>
      </c>
      <c r="T233" s="254">
        <f t="shared" si="706"/>
        <v>0</v>
      </c>
      <c r="U233" s="77">
        <f>SUM(U234:U235)</f>
        <v>0</v>
      </c>
      <c r="V233" s="61">
        <f>SUM(V234:V235)</f>
        <v>0</v>
      </c>
      <c r="W233" s="79">
        <f t="shared" ref="W233:AE233" si="731">SUM(W234:W235)</f>
        <v>0</v>
      </c>
      <c r="X233" s="328">
        <f t="shared" si="731"/>
        <v>0</v>
      </c>
      <c r="Y233" s="95">
        <f t="shared" si="731"/>
        <v>0</v>
      </c>
      <c r="Z233" s="78">
        <f t="shared" si="731"/>
        <v>0</v>
      </c>
      <c r="AA233" s="78">
        <f t="shared" si="731"/>
        <v>0</v>
      </c>
      <c r="AB233" s="78">
        <f t="shared" si="731"/>
        <v>0</v>
      </c>
      <c r="AC233" s="78">
        <f t="shared" si="731"/>
        <v>0</v>
      </c>
      <c r="AD233" s="78">
        <f t="shared" si="731"/>
        <v>0</v>
      </c>
      <c r="AE233" s="79">
        <f t="shared" si="731"/>
        <v>0</v>
      </c>
      <c r="AF233" s="284">
        <f t="shared" si="717"/>
        <v>0</v>
      </c>
      <c r="AG233" s="77">
        <f>SUM(AG234:AG235)</f>
        <v>0</v>
      </c>
      <c r="AH233" s="61">
        <f>SUM(AH234:AH235)</f>
        <v>0</v>
      </c>
      <c r="AI233" s="79">
        <f t="shared" ref="AI233:AQ233" si="732">SUM(AI234:AI235)</f>
        <v>0</v>
      </c>
      <c r="AJ233" s="328">
        <f t="shared" si="732"/>
        <v>0</v>
      </c>
      <c r="AK233" s="95">
        <f t="shared" si="732"/>
        <v>0</v>
      </c>
      <c r="AL233" s="78">
        <f t="shared" si="732"/>
        <v>0</v>
      </c>
      <c r="AM233" s="78">
        <f t="shared" si="732"/>
        <v>0</v>
      </c>
      <c r="AN233" s="78">
        <f t="shared" si="732"/>
        <v>0</v>
      </c>
      <c r="AO233" s="78">
        <f t="shared" si="732"/>
        <v>0</v>
      </c>
      <c r="AP233" s="78">
        <f t="shared" si="732"/>
        <v>0</v>
      </c>
      <c r="AQ233" s="79">
        <f t="shared" si="732"/>
        <v>0</v>
      </c>
      <c r="AR233" s="188"/>
      <c r="AS233" s="129"/>
      <c r="AT233" s="129"/>
      <c r="AU233" s="129"/>
      <c r="AV233" s="129"/>
      <c r="AW233" s="108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  <c r="DE233" s="195"/>
      <c r="DF233" s="195"/>
      <c r="DG233" s="195"/>
      <c r="DH233" s="195"/>
      <c r="DI233" s="195"/>
      <c r="DJ233" s="195"/>
      <c r="DK233" s="195"/>
      <c r="DL233" s="195"/>
      <c r="DM233" s="195"/>
      <c r="DN233" s="195"/>
      <c r="DO233" s="195"/>
      <c r="DP233" s="195"/>
      <c r="DQ233" s="195"/>
      <c r="DR233" s="195"/>
      <c r="DS233" s="195"/>
      <c r="DT233" s="195"/>
      <c r="DU233" s="195"/>
      <c r="DV233" s="195"/>
      <c r="DW233" s="195"/>
      <c r="DX233" s="195"/>
      <c r="DY233" s="195"/>
      <c r="DZ233" s="195"/>
      <c r="EA233" s="195"/>
      <c r="EB233" s="195"/>
      <c r="EC233" s="195"/>
      <c r="ED233" s="195"/>
      <c r="EE233" s="195"/>
      <c r="EF233" s="195"/>
    </row>
    <row r="234" spans="1:136" s="72" customFormat="1" ht="15.75" customHeight="1" x14ac:dyDescent="0.25">
      <c r="A234" s="240"/>
      <c r="B234" s="184"/>
      <c r="C234" s="184">
        <v>322</v>
      </c>
      <c r="D234" s="583" t="s">
        <v>6</v>
      </c>
      <c r="E234" s="583"/>
      <c r="F234" s="583"/>
      <c r="G234" s="584"/>
      <c r="H234" s="76">
        <f t="shared" si="728"/>
        <v>0</v>
      </c>
      <c r="I234" s="80"/>
      <c r="J234" s="94"/>
      <c r="K234" s="82"/>
      <c r="L234" s="329"/>
      <c r="M234" s="123"/>
      <c r="N234" s="81"/>
      <c r="O234" s="81"/>
      <c r="P234" s="81"/>
      <c r="Q234" s="81"/>
      <c r="R234" s="81"/>
      <c r="S234" s="82"/>
      <c r="T234" s="262">
        <f t="shared" si="706"/>
        <v>0</v>
      </c>
      <c r="U234" s="247"/>
      <c r="V234" s="252"/>
      <c r="W234" s="248"/>
      <c r="X234" s="331"/>
      <c r="Y234" s="249"/>
      <c r="Z234" s="250"/>
      <c r="AA234" s="250"/>
      <c r="AB234" s="250"/>
      <c r="AC234" s="250"/>
      <c r="AD234" s="250"/>
      <c r="AE234" s="248"/>
      <c r="AF234" s="285">
        <f t="shared" si="717"/>
        <v>0</v>
      </c>
      <c r="AG234" s="247"/>
      <c r="AH234" s="252"/>
      <c r="AI234" s="248"/>
      <c r="AJ234" s="331"/>
      <c r="AK234" s="249"/>
      <c r="AL234" s="250"/>
      <c r="AM234" s="250"/>
      <c r="AN234" s="250"/>
      <c r="AO234" s="250"/>
      <c r="AP234" s="250"/>
      <c r="AQ234" s="248"/>
      <c r="AR234" s="188"/>
      <c r="AS234" s="108"/>
      <c r="AT234" s="108"/>
      <c r="AU234" s="108"/>
      <c r="AV234" s="108"/>
      <c r="AW234" s="129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2" customFormat="1" ht="15.75" customHeight="1" x14ac:dyDescent="0.25">
      <c r="A235" s="240"/>
      <c r="B235" s="184"/>
      <c r="C235" s="184">
        <v>323</v>
      </c>
      <c r="D235" s="583" t="s">
        <v>7</v>
      </c>
      <c r="E235" s="583"/>
      <c r="F235" s="583"/>
      <c r="G235" s="584"/>
      <c r="H235" s="76">
        <f t="shared" si="728"/>
        <v>0</v>
      </c>
      <c r="I235" s="80"/>
      <c r="J235" s="94"/>
      <c r="K235" s="82"/>
      <c r="L235" s="329"/>
      <c r="M235" s="123"/>
      <c r="N235" s="81"/>
      <c r="O235" s="81"/>
      <c r="P235" s="81"/>
      <c r="Q235" s="81"/>
      <c r="R235" s="81"/>
      <c r="S235" s="82"/>
      <c r="T235" s="262">
        <f t="shared" si="706"/>
        <v>0</v>
      </c>
      <c r="U235" s="247"/>
      <c r="V235" s="252"/>
      <c r="W235" s="248"/>
      <c r="X235" s="331"/>
      <c r="Y235" s="249"/>
      <c r="Z235" s="250"/>
      <c r="AA235" s="250"/>
      <c r="AB235" s="250"/>
      <c r="AC235" s="250"/>
      <c r="AD235" s="250"/>
      <c r="AE235" s="248"/>
      <c r="AF235" s="285">
        <f t="shared" si="717"/>
        <v>0</v>
      </c>
      <c r="AG235" s="247"/>
      <c r="AH235" s="252"/>
      <c r="AI235" s="248"/>
      <c r="AJ235" s="331"/>
      <c r="AK235" s="249"/>
      <c r="AL235" s="250"/>
      <c r="AM235" s="250"/>
      <c r="AN235" s="250"/>
      <c r="AO235" s="250"/>
      <c r="AP235" s="250"/>
      <c r="AQ235" s="248"/>
      <c r="AR235" s="188"/>
      <c r="AS235" s="108"/>
      <c r="AT235" s="108"/>
      <c r="AU235" s="108"/>
      <c r="AV235" s="108"/>
      <c r="AW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</row>
    <row r="236" spans="1:136" s="74" customFormat="1" ht="27" customHeight="1" x14ac:dyDescent="0.25">
      <c r="A236" s="238">
        <v>4</v>
      </c>
      <c r="B236" s="66"/>
      <c r="C236" s="66"/>
      <c r="D236" s="606" t="s">
        <v>17</v>
      </c>
      <c r="E236" s="606"/>
      <c r="F236" s="606"/>
      <c r="G236" s="607"/>
      <c r="H236" s="75">
        <f t="shared" si="687"/>
        <v>0</v>
      </c>
      <c r="I236" s="77">
        <f>I237</f>
        <v>0</v>
      </c>
      <c r="J236" s="61">
        <f>J237</f>
        <v>0</v>
      </c>
      <c r="K236" s="79">
        <f t="shared" ref="K236:AQ236" si="733">K237</f>
        <v>0</v>
      </c>
      <c r="L236" s="328">
        <f t="shared" si="733"/>
        <v>0</v>
      </c>
      <c r="M236" s="95">
        <f t="shared" si="733"/>
        <v>0</v>
      </c>
      <c r="N236" s="78">
        <f t="shared" si="733"/>
        <v>0</v>
      </c>
      <c r="O236" s="78">
        <f t="shared" si="733"/>
        <v>0</v>
      </c>
      <c r="P236" s="78">
        <f t="shared" si="733"/>
        <v>0</v>
      </c>
      <c r="Q236" s="78">
        <f t="shared" si="733"/>
        <v>0</v>
      </c>
      <c r="R236" s="78">
        <f t="shared" si="733"/>
        <v>0</v>
      </c>
      <c r="S236" s="79">
        <f t="shared" si="733"/>
        <v>0</v>
      </c>
      <c r="T236" s="254">
        <f t="shared" si="689"/>
        <v>0</v>
      </c>
      <c r="U236" s="77">
        <f>U237</f>
        <v>0</v>
      </c>
      <c r="V236" s="61">
        <f>V237</f>
        <v>0</v>
      </c>
      <c r="W236" s="79">
        <f t="shared" si="733"/>
        <v>0</v>
      </c>
      <c r="X236" s="328">
        <f t="shared" si="733"/>
        <v>0</v>
      </c>
      <c r="Y236" s="95">
        <f t="shared" si="733"/>
        <v>0</v>
      </c>
      <c r="Z236" s="78">
        <f t="shared" si="733"/>
        <v>0</v>
      </c>
      <c r="AA236" s="78">
        <f t="shared" si="733"/>
        <v>0</v>
      </c>
      <c r="AB236" s="78">
        <f t="shared" si="733"/>
        <v>0</v>
      </c>
      <c r="AC236" s="78">
        <f t="shared" si="733"/>
        <v>0</v>
      </c>
      <c r="AD236" s="78">
        <f t="shared" si="733"/>
        <v>0</v>
      </c>
      <c r="AE236" s="79">
        <f t="shared" si="733"/>
        <v>0</v>
      </c>
      <c r="AF236" s="284">
        <f t="shared" si="691"/>
        <v>0</v>
      </c>
      <c r="AG236" s="77">
        <f>AG237</f>
        <v>0</v>
      </c>
      <c r="AH236" s="61">
        <f>AH237</f>
        <v>0</v>
      </c>
      <c r="AI236" s="79">
        <f t="shared" si="733"/>
        <v>0</v>
      </c>
      <c r="AJ236" s="328">
        <f t="shared" si="733"/>
        <v>0</v>
      </c>
      <c r="AK236" s="95">
        <f t="shared" si="733"/>
        <v>0</v>
      </c>
      <c r="AL236" s="78">
        <f t="shared" si="733"/>
        <v>0</v>
      </c>
      <c r="AM236" s="78">
        <f t="shared" si="733"/>
        <v>0</v>
      </c>
      <c r="AN236" s="78">
        <f t="shared" si="733"/>
        <v>0</v>
      </c>
      <c r="AO236" s="78">
        <f t="shared" si="733"/>
        <v>0</v>
      </c>
      <c r="AP236" s="78">
        <f t="shared" si="733"/>
        <v>0</v>
      </c>
      <c r="AQ236" s="79">
        <f t="shared" si="733"/>
        <v>0</v>
      </c>
      <c r="AR236" s="188"/>
      <c r="AS236" s="108"/>
      <c r="AT236" s="108"/>
      <c r="AU236" s="108"/>
      <c r="AV236" s="108"/>
      <c r="AW236" s="10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</row>
    <row r="237" spans="1:136" s="73" customFormat="1" ht="24.75" customHeight="1" x14ac:dyDescent="0.25">
      <c r="A237" s="591">
        <v>42</v>
      </c>
      <c r="B237" s="592"/>
      <c r="C237" s="218"/>
      <c r="D237" s="589" t="s">
        <v>45</v>
      </c>
      <c r="E237" s="589"/>
      <c r="F237" s="589"/>
      <c r="G237" s="590"/>
      <c r="H237" s="75">
        <f t="shared" si="687"/>
        <v>0</v>
      </c>
      <c r="I237" s="77">
        <f>SUM(I238:I241)</f>
        <v>0</v>
      </c>
      <c r="J237" s="61">
        <f>SUM(J238:J241)</f>
        <v>0</v>
      </c>
      <c r="K237" s="79">
        <f t="shared" ref="K237:S237" si="734">SUM(K238:K241)</f>
        <v>0</v>
      </c>
      <c r="L237" s="328">
        <f t="shared" si="734"/>
        <v>0</v>
      </c>
      <c r="M237" s="95">
        <f t="shared" si="734"/>
        <v>0</v>
      </c>
      <c r="N237" s="78">
        <f t="shared" si="734"/>
        <v>0</v>
      </c>
      <c r="O237" s="78">
        <f t="shared" ref="O237" si="735">SUM(O238:O241)</f>
        <v>0</v>
      </c>
      <c r="P237" s="78">
        <f t="shared" si="734"/>
        <v>0</v>
      </c>
      <c r="Q237" s="78">
        <f>SUM(Q238:Q241)</f>
        <v>0</v>
      </c>
      <c r="R237" s="78">
        <f t="shared" si="734"/>
        <v>0</v>
      </c>
      <c r="S237" s="79">
        <f t="shared" si="734"/>
        <v>0</v>
      </c>
      <c r="T237" s="254">
        <f t="shared" si="689"/>
        <v>0</v>
      </c>
      <c r="U237" s="77">
        <f>SUM(U238:U241)</f>
        <v>0</v>
      </c>
      <c r="V237" s="61">
        <f>SUM(V238:V241)</f>
        <v>0</v>
      </c>
      <c r="W237" s="79">
        <f t="shared" ref="W237:AE237" si="736">SUM(W238:W241)</f>
        <v>0</v>
      </c>
      <c r="X237" s="328">
        <f t="shared" si="736"/>
        <v>0</v>
      </c>
      <c r="Y237" s="95">
        <f t="shared" si="736"/>
        <v>0</v>
      </c>
      <c r="Z237" s="78">
        <f t="shared" si="736"/>
        <v>0</v>
      </c>
      <c r="AA237" s="78">
        <f t="shared" ref="AA237" si="737">SUM(AA238:AA241)</f>
        <v>0</v>
      </c>
      <c r="AB237" s="78">
        <f t="shared" si="736"/>
        <v>0</v>
      </c>
      <c r="AC237" s="78">
        <f t="shared" si="736"/>
        <v>0</v>
      </c>
      <c r="AD237" s="78">
        <f t="shared" si="736"/>
        <v>0</v>
      </c>
      <c r="AE237" s="79">
        <f t="shared" si="736"/>
        <v>0</v>
      </c>
      <c r="AF237" s="284">
        <f t="shared" si="691"/>
        <v>0</v>
      </c>
      <c r="AG237" s="77">
        <f>SUM(AG238:AG241)</f>
        <v>0</v>
      </c>
      <c r="AH237" s="61">
        <f>SUM(AH238:AH241)</f>
        <v>0</v>
      </c>
      <c r="AI237" s="79">
        <f t="shared" ref="AI237:AQ237" si="738">SUM(AI238:AI241)</f>
        <v>0</v>
      </c>
      <c r="AJ237" s="328">
        <f t="shared" si="738"/>
        <v>0</v>
      </c>
      <c r="AK237" s="95">
        <f t="shared" si="738"/>
        <v>0</v>
      </c>
      <c r="AL237" s="78">
        <f t="shared" si="738"/>
        <v>0</v>
      </c>
      <c r="AM237" s="78">
        <f t="shared" ref="AM237" si="739">SUM(AM238:AM241)</f>
        <v>0</v>
      </c>
      <c r="AN237" s="78">
        <f t="shared" si="738"/>
        <v>0</v>
      </c>
      <c r="AO237" s="78">
        <f t="shared" si="738"/>
        <v>0</v>
      </c>
      <c r="AP237" s="78">
        <f t="shared" si="738"/>
        <v>0</v>
      </c>
      <c r="AQ237" s="79">
        <f t="shared" si="738"/>
        <v>0</v>
      </c>
      <c r="AR237" s="188"/>
      <c r="AS237" s="108"/>
      <c r="AT237" s="108"/>
      <c r="AU237" s="108"/>
      <c r="AV237" s="108"/>
      <c r="AW237" s="108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</row>
    <row r="238" spans="1:136" s="73" customFormat="1" ht="15" x14ac:dyDescent="0.25">
      <c r="A238" s="241"/>
      <c r="B238" s="184"/>
      <c r="C238" s="184">
        <v>421</v>
      </c>
      <c r="D238" s="583" t="s">
        <v>72</v>
      </c>
      <c r="E238" s="583"/>
      <c r="F238" s="583"/>
      <c r="G238" s="584"/>
      <c r="H238" s="76">
        <f t="shared" si="687"/>
        <v>0</v>
      </c>
      <c r="I238" s="80"/>
      <c r="J238" s="94"/>
      <c r="K238" s="82"/>
      <c r="L238" s="329"/>
      <c r="M238" s="123"/>
      <c r="N238" s="81"/>
      <c r="O238" s="81"/>
      <c r="P238" s="81"/>
      <c r="Q238" s="81"/>
      <c r="R238" s="81"/>
      <c r="S238" s="82"/>
      <c r="T238" s="262">
        <f t="shared" si="689"/>
        <v>0</v>
      </c>
      <c r="U238" s="247"/>
      <c r="V238" s="252"/>
      <c r="W238" s="248"/>
      <c r="X238" s="331"/>
      <c r="Y238" s="249"/>
      <c r="Z238" s="250"/>
      <c r="AA238" s="250"/>
      <c r="AB238" s="250"/>
      <c r="AC238" s="250"/>
      <c r="AD238" s="250"/>
      <c r="AE238" s="248"/>
      <c r="AF238" s="285">
        <f t="shared" si="691"/>
        <v>0</v>
      </c>
      <c r="AG238" s="247"/>
      <c r="AH238" s="252"/>
      <c r="AI238" s="248"/>
      <c r="AJ238" s="331"/>
      <c r="AK238" s="249"/>
      <c r="AL238" s="250"/>
      <c r="AM238" s="250"/>
      <c r="AN238" s="250"/>
      <c r="AO238" s="250"/>
      <c r="AP238" s="250"/>
      <c r="AQ238" s="248"/>
      <c r="AR238" s="188"/>
      <c r="AS238" s="129"/>
      <c r="AT238" s="129"/>
      <c r="AU238" s="129"/>
      <c r="AV238" s="129"/>
      <c r="AW238" s="108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  <c r="DF238" s="195"/>
      <c r="DG238" s="195"/>
      <c r="DH238" s="195"/>
      <c r="DI238" s="195"/>
      <c r="DJ238" s="195"/>
      <c r="DK238" s="195"/>
      <c r="DL238" s="195"/>
      <c r="DM238" s="195"/>
      <c r="DN238" s="195"/>
      <c r="DO238" s="195"/>
      <c r="DP238" s="195"/>
      <c r="DQ238" s="195"/>
      <c r="DR238" s="195"/>
      <c r="DS238" s="195"/>
      <c r="DT238" s="195"/>
      <c r="DU238" s="195"/>
      <c r="DV238" s="195"/>
      <c r="DW238" s="195"/>
      <c r="DX238" s="195"/>
      <c r="DY238" s="195"/>
      <c r="DZ238" s="195"/>
      <c r="EA238" s="195"/>
      <c r="EB238" s="195"/>
      <c r="EC238" s="195"/>
      <c r="ED238" s="195"/>
      <c r="EE238" s="195"/>
      <c r="EF238" s="195"/>
    </row>
    <row r="239" spans="1:136" s="72" customFormat="1" ht="15" x14ac:dyDescent="0.25">
      <c r="A239" s="240"/>
      <c r="B239" s="184"/>
      <c r="C239" s="184">
        <v>422</v>
      </c>
      <c r="D239" s="583" t="s">
        <v>11</v>
      </c>
      <c r="E239" s="583"/>
      <c r="F239" s="583"/>
      <c r="G239" s="584"/>
      <c r="H239" s="76">
        <f t="shared" ref="H239" si="740">SUM(I239:S239)</f>
        <v>0</v>
      </c>
      <c r="I239" s="80"/>
      <c r="J239" s="94"/>
      <c r="K239" s="82"/>
      <c r="L239" s="329"/>
      <c r="M239" s="123"/>
      <c r="N239" s="81"/>
      <c r="O239" s="81"/>
      <c r="P239" s="81"/>
      <c r="Q239" s="81"/>
      <c r="R239" s="81"/>
      <c r="S239" s="82"/>
      <c r="T239" s="262">
        <f t="shared" ref="T239" si="741">SUM(U239:AE239)</f>
        <v>0</v>
      </c>
      <c r="U239" s="247"/>
      <c r="V239" s="252"/>
      <c r="W239" s="248"/>
      <c r="X239" s="331"/>
      <c r="Y239" s="249"/>
      <c r="Z239" s="250"/>
      <c r="AA239" s="250"/>
      <c r="AB239" s="250"/>
      <c r="AC239" s="250"/>
      <c r="AD239" s="250"/>
      <c r="AE239" s="248"/>
      <c r="AF239" s="286">
        <f t="shared" ref="AF239" si="742">SUM(AG239:AQ239)</f>
        <v>0</v>
      </c>
      <c r="AG239" s="247"/>
      <c r="AH239" s="252"/>
      <c r="AI239" s="248"/>
      <c r="AJ239" s="331"/>
      <c r="AK239" s="249"/>
      <c r="AL239" s="250"/>
      <c r="AM239" s="250"/>
      <c r="AN239" s="250"/>
      <c r="AO239" s="250"/>
      <c r="AP239" s="250"/>
      <c r="AQ239" s="248"/>
      <c r="AR239" s="188"/>
      <c r="AS239" s="108"/>
      <c r="AT239" s="108"/>
      <c r="AU239" s="108"/>
      <c r="AV239" s="108"/>
      <c r="AW239" s="299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</row>
    <row r="240" spans="1:136" s="72" customFormat="1" ht="15" x14ac:dyDescent="0.25">
      <c r="A240" s="240"/>
      <c r="B240" s="184"/>
      <c r="C240" s="184">
        <v>423</v>
      </c>
      <c r="D240" s="583" t="s">
        <v>91</v>
      </c>
      <c r="E240" s="583"/>
      <c r="F240" s="583"/>
      <c r="G240" s="584"/>
      <c r="H240" s="76">
        <f t="shared" ref="H240" si="743">SUM(I240:S240)</f>
        <v>0</v>
      </c>
      <c r="I240" s="80"/>
      <c r="J240" s="94"/>
      <c r="K240" s="82"/>
      <c r="L240" s="329"/>
      <c r="M240" s="123"/>
      <c r="N240" s="81"/>
      <c r="O240" s="81"/>
      <c r="P240" s="81"/>
      <c r="Q240" s="81"/>
      <c r="R240" s="81"/>
      <c r="S240" s="82"/>
      <c r="T240" s="262">
        <f t="shared" ref="T240" si="744">SUM(U240:AE240)</f>
        <v>0</v>
      </c>
      <c r="U240" s="247"/>
      <c r="V240" s="252"/>
      <c r="W240" s="248"/>
      <c r="X240" s="331"/>
      <c r="Y240" s="249"/>
      <c r="Z240" s="250"/>
      <c r="AA240" s="250"/>
      <c r="AB240" s="250"/>
      <c r="AC240" s="250"/>
      <c r="AD240" s="250"/>
      <c r="AE240" s="248"/>
      <c r="AF240" s="286">
        <f t="shared" ref="AF240" si="745">SUM(AG240:AQ240)</f>
        <v>0</v>
      </c>
      <c r="AG240" s="247"/>
      <c r="AH240" s="252"/>
      <c r="AI240" s="248"/>
      <c r="AJ240" s="331"/>
      <c r="AK240" s="249"/>
      <c r="AL240" s="250"/>
      <c r="AM240" s="250"/>
      <c r="AN240" s="250"/>
      <c r="AO240" s="250"/>
      <c r="AP240" s="250"/>
      <c r="AQ240" s="248"/>
      <c r="AR240" s="188"/>
      <c r="AS240" s="108"/>
      <c r="AT240" s="108"/>
      <c r="AU240" s="108"/>
      <c r="AV240" s="108"/>
      <c r="AW240" s="299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72" customFormat="1" ht="15" x14ac:dyDescent="0.25">
      <c r="A241" s="240"/>
      <c r="B241" s="184"/>
      <c r="C241" s="184">
        <v>426</v>
      </c>
      <c r="D241" s="583" t="s">
        <v>87</v>
      </c>
      <c r="E241" s="583"/>
      <c r="F241" s="583"/>
      <c r="G241" s="584"/>
      <c r="H241" s="76">
        <f t="shared" si="687"/>
        <v>0</v>
      </c>
      <c r="I241" s="80"/>
      <c r="J241" s="94"/>
      <c r="K241" s="82"/>
      <c r="L241" s="329"/>
      <c r="M241" s="123"/>
      <c r="N241" s="81"/>
      <c r="O241" s="81"/>
      <c r="P241" s="81"/>
      <c r="Q241" s="81"/>
      <c r="R241" s="81"/>
      <c r="S241" s="82"/>
      <c r="T241" s="262">
        <f t="shared" si="689"/>
        <v>0</v>
      </c>
      <c r="U241" s="247"/>
      <c r="V241" s="252"/>
      <c r="W241" s="248"/>
      <c r="X241" s="331"/>
      <c r="Y241" s="249"/>
      <c r="Z241" s="250"/>
      <c r="AA241" s="250"/>
      <c r="AB241" s="250"/>
      <c r="AC241" s="250"/>
      <c r="AD241" s="250"/>
      <c r="AE241" s="248"/>
      <c r="AF241" s="286">
        <f t="shared" si="691"/>
        <v>0</v>
      </c>
      <c r="AG241" s="247"/>
      <c r="AH241" s="252"/>
      <c r="AI241" s="248"/>
      <c r="AJ241" s="331"/>
      <c r="AK241" s="249"/>
      <c r="AL241" s="250"/>
      <c r="AM241" s="250"/>
      <c r="AN241" s="250"/>
      <c r="AO241" s="250"/>
      <c r="AP241" s="250"/>
      <c r="AQ241" s="248"/>
      <c r="AR241" s="188"/>
      <c r="AS241" s="108"/>
      <c r="AT241" s="108"/>
      <c r="AU241" s="108"/>
      <c r="AV241" s="108"/>
      <c r="AW241" s="299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62" customFormat="1" ht="10.5" customHeight="1" x14ac:dyDescent="0.25">
      <c r="A242" s="242"/>
      <c r="B242" s="87"/>
      <c r="C242" s="87"/>
      <c r="D242" s="88"/>
      <c r="E242" s="88"/>
      <c r="F242" s="88"/>
      <c r="G242" s="88"/>
      <c r="H242" s="91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1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1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131"/>
      <c r="AR242" s="188"/>
      <c r="AS242" s="201"/>
      <c r="AT242" s="201"/>
      <c r="AU242" s="200"/>
      <c r="AV242" s="200"/>
      <c r="AW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</row>
    <row r="243" spans="1:136" s="74" customFormat="1" ht="28.5" customHeight="1" x14ac:dyDescent="0.25">
      <c r="A243" s="585" t="s">
        <v>278</v>
      </c>
      <c r="B243" s="586"/>
      <c r="C243" s="586"/>
      <c r="D243" s="587" t="s">
        <v>121</v>
      </c>
      <c r="E243" s="587"/>
      <c r="F243" s="587"/>
      <c r="G243" s="588"/>
      <c r="H243" s="83">
        <f>SUM(I243:S243)</f>
        <v>0</v>
      </c>
      <c r="I243" s="84">
        <f>I244</f>
        <v>0</v>
      </c>
      <c r="J243" s="311">
        <f>J244</f>
        <v>0</v>
      </c>
      <c r="K243" s="86">
        <f t="shared" ref="K243:AI244" si="746">K244</f>
        <v>0</v>
      </c>
      <c r="L243" s="327">
        <f t="shared" si="746"/>
        <v>0</v>
      </c>
      <c r="M243" s="125">
        <f t="shared" si="746"/>
        <v>0</v>
      </c>
      <c r="N243" s="85">
        <f t="shared" si="746"/>
        <v>0</v>
      </c>
      <c r="O243" s="85">
        <f t="shared" si="746"/>
        <v>0</v>
      </c>
      <c r="P243" s="85">
        <f t="shared" si="746"/>
        <v>0</v>
      </c>
      <c r="Q243" s="85">
        <f t="shared" si="746"/>
        <v>0</v>
      </c>
      <c r="R243" s="85">
        <f t="shared" si="746"/>
        <v>0</v>
      </c>
      <c r="S243" s="86">
        <f t="shared" si="746"/>
        <v>0</v>
      </c>
      <c r="T243" s="267">
        <f>SUM(U243:AE243)</f>
        <v>0</v>
      </c>
      <c r="U243" s="84">
        <f>U244</f>
        <v>0</v>
      </c>
      <c r="V243" s="311">
        <f>V244</f>
        <v>0</v>
      </c>
      <c r="W243" s="86">
        <f t="shared" si="746"/>
        <v>0</v>
      </c>
      <c r="X243" s="327">
        <f t="shared" si="746"/>
        <v>0</v>
      </c>
      <c r="Y243" s="125">
        <f t="shared" si="746"/>
        <v>0</v>
      </c>
      <c r="Z243" s="85">
        <f t="shared" si="746"/>
        <v>0</v>
      </c>
      <c r="AA243" s="85">
        <f t="shared" si="746"/>
        <v>0</v>
      </c>
      <c r="AB243" s="85">
        <f t="shared" si="746"/>
        <v>0</v>
      </c>
      <c r="AC243" s="85">
        <f t="shared" si="746"/>
        <v>0</v>
      </c>
      <c r="AD243" s="85">
        <f t="shared" si="746"/>
        <v>0</v>
      </c>
      <c r="AE243" s="86">
        <f t="shared" si="746"/>
        <v>0</v>
      </c>
      <c r="AF243" s="283">
        <f>SUM(AG243:AQ243)</f>
        <v>0</v>
      </c>
      <c r="AG243" s="84">
        <f>AG244</f>
        <v>0</v>
      </c>
      <c r="AH243" s="311">
        <f>AH244</f>
        <v>0</v>
      </c>
      <c r="AI243" s="86">
        <f t="shared" si="746"/>
        <v>0</v>
      </c>
      <c r="AJ243" s="327">
        <f t="shared" ref="AI243:AQ244" si="747">AJ244</f>
        <v>0</v>
      </c>
      <c r="AK243" s="125">
        <f t="shared" si="747"/>
        <v>0</v>
      </c>
      <c r="AL243" s="85">
        <f t="shared" si="747"/>
        <v>0</v>
      </c>
      <c r="AM243" s="85">
        <f t="shared" si="747"/>
        <v>0</v>
      </c>
      <c r="AN243" s="85">
        <f t="shared" si="747"/>
        <v>0</v>
      </c>
      <c r="AO243" s="85">
        <f t="shared" si="747"/>
        <v>0</v>
      </c>
      <c r="AP243" s="85">
        <f t="shared" si="747"/>
        <v>0</v>
      </c>
      <c r="AQ243" s="86">
        <f t="shared" si="747"/>
        <v>0</v>
      </c>
      <c r="AR243" s="188"/>
      <c r="AS243" s="129"/>
      <c r="AT243" s="129"/>
      <c r="AU243" s="129"/>
      <c r="AV243" s="129"/>
      <c r="AW243" s="200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74" customFormat="1" ht="15.75" customHeight="1" x14ac:dyDescent="0.25">
      <c r="A244" s="238">
        <v>3</v>
      </c>
      <c r="B244" s="68"/>
      <c r="C244" s="90"/>
      <c r="D244" s="589" t="s">
        <v>16</v>
      </c>
      <c r="E244" s="589"/>
      <c r="F244" s="589"/>
      <c r="G244" s="590"/>
      <c r="H244" s="75">
        <f>SUM(I244:S244)</f>
        <v>0</v>
      </c>
      <c r="I244" s="77">
        <f>I245</f>
        <v>0</v>
      </c>
      <c r="J244" s="61">
        <f>J245</f>
        <v>0</v>
      </c>
      <c r="K244" s="79">
        <f t="shared" si="746"/>
        <v>0</v>
      </c>
      <c r="L244" s="328">
        <f t="shared" si="746"/>
        <v>0</v>
      </c>
      <c r="M244" s="95">
        <f t="shared" si="746"/>
        <v>0</v>
      </c>
      <c r="N244" s="78">
        <f t="shared" si="746"/>
        <v>0</v>
      </c>
      <c r="O244" s="78">
        <f t="shared" si="746"/>
        <v>0</v>
      </c>
      <c r="P244" s="78">
        <f t="shared" si="746"/>
        <v>0</v>
      </c>
      <c r="Q244" s="78">
        <f t="shared" si="746"/>
        <v>0</v>
      </c>
      <c r="R244" s="78">
        <f t="shared" si="746"/>
        <v>0</v>
      </c>
      <c r="S244" s="79">
        <f t="shared" si="746"/>
        <v>0</v>
      </c>
      <c r="T244" s="254">
        <f>SUM(U244:AE244)</f>
        <v>0</v>
      </c>
      <c r="U244" s="77">
        <f>U245</f>
        <v>0</v>
      </c>
      <c r="V244" s="61">
        <f>V245</f>
        <v>0</v>
      </c>
      <c r="W244" s="79">
        <f t="shared" si="746"/>
        <v>0</v>
      </c>
      <c r="X244" s="328">
        <f t="shared" si="746"/>
        <v>0</v>
      </c>
      <c r="Y244" s="95">
        <f t="shared" si="746"/>
        <v>0</v>
      </c>
      <c r="Z244" s="78">
        <f t="shared" si="746"/>
        <v>0</v>
      </c>
      <c r="AA244" s="78">
        <f t="shared" si="746"/>
        <v>0</v>
      </c>
      <c r="AB244" s="78">
        <f t="shared" si="746"/>
        <v>0</v>
      </c>
      <c r="AC244" s="78">
        <f t="shared" si="746"/>
        <v>0</v>
      </c>
      <c r="AD244" s="78">
        <f t="shared" si="746"/>
        <v>0</v>
      </c>
      <c r="AE244" s="79">
        <f t="shared" si="746"/>
        <v>0</v>
      </c>
      <c r="AF244" s="284">
        <f>SUM(AG244:AQ244)</f>
        <v>0</v>
      </c>
      <c r="AG244" s="77">
        <f>AG245</f>
        <v>0</v>
      </c>
      <c r="AH244" s="61">
        <f>AH245</f>
        <v>0</v>
      </c>
      <c r="AI244" s="79">
        <f t="shared" si="747"/>
        <v>0</v>
      </c>
      <c r="AJ244" s="328">
        <f t="shared" si="747"/>
        <v>0</v>
      </c>
      <c r="AK244" s="95">
        <f t="shared" si="747"/>
        <v>0</v>
      </c>
      <c r="AL244" s="78">
        <f t="shared" si="747"/>
        <v>0</v>
      </c>
      <c r="AM244" s="78">
        <f t="shared" si="747"/>
        <v>0</v>
      </c>
      <c r="AN244" s="78">
        <f t="shared" si="747"/>
        <v>0</v>
      </c>
      <c r="AO244" s="78">
        <f t="shared" si="747"/>
        <v>0</v>
      </c>
      <c r="AP244" s="78">
        <f t="shared" si="747"/>
        <v>0</v>
      </c>
      <c r="AQ244" s="79">
        <f t="shared" si="747"/>
        <v>0</v>
      </c>
      <c r="AR244" s="188"/>
      <c r="AS244" s="108"/>
      <c r="AT244" s="108"/>
      <c r="AU244" s="108"/>
      <c r="AV244" s="10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73" customFormat="1" ht="15.75" customHeight="1" x14ac:dyDescent="0.25">
      <c r="A245" s="591">
        <v>32</v>
      </c>
      <c r="B245" s="592"/>
      <c r="C245" s="90"/>
      <c r="D245" s="589" t="s">
        <v>4</v>
      </c>
      <c r="E245" s="589"/>
      <c r="F245" s="589"/>
      <c r="G245" s="590"/>
      <c r="H245" s="75">
        <f>SUM(I245:S245)</f>
        <v>0</v>
      </c>
      <c r="I245" s="77">
        <f>I246+I247</f>
        <v>0</v>
      </c>
      <c r="J245" s="61">
        <f>J246+J247</f>
        <v>0</v>
      </c>
      <c r="K245" s="79">
        <f t="shared" ref="K245:S245" si="748">K246+K247</f>
        <v>0</v>
      </c>
      <c r="L245" s="328">
        <f t="shared" si="748"/>
        <v>0</v>
      </c>
      <c r="M245" s="95">
        <f t="shared" si="748"/>
        <v>0</v>
      </c>
      <c r="N245" s="78">
        <f t="shared" si="748"/>
        <v>0</v>
      </c>
      <c r="O245" s="78">
        <f t="shared" ref="O245" si="749">O246+O247</f>
        <v>0</v>
      </c>
      <c r="P245" s="78">
        <f t="shared" si="748"/>
        <v>0</v>
      </c>
      <c r="Q245" s="78">
        <f t="shared" si="748"/>
        <v>0</v>
      </c>
      <c r="R245" s="78">
        <f t="shared" si="748"/>
        <v>0</v>
      </c>
      <c r="S245" s="79">
        <f t="shared" si="748"/>
        <v>0</v>
      </c>
      <c r="T245" s="254">
        <f>SUM(U245:AE245)</f>
        <v>0</v>
      </c>
      <c r="U245" s="77">
        <f>U246+U247</f>
        <v>0</v>
      </c>
      <c r="V245" s="61">
        <f>V246+V247</f>
        <v>0</v>
      </c>
      <c r="W245" s="79">
        <f t="shared" ref="W245:AE245" si="750">W246+W247</f>
        <v>0</v>
      </c>
      <c r="X245" s="328">
        <f t="shared" si="750"/>
        <v>0</v>
      </c>
      <c r="Y245" s="95">
        <f t="shared" si="750"/>
        <v>0</v>
      </c>
      <c r="Z245" s="78">
        <f t="shared" si="750"/>
        <v>0</v>
      </c>
      <c r="AA245" s="78">
        <f t="shared" ref="AA245" si="751">AA246+AA247</f>
        <v>0</v>
      </c>
      <c r="AB245" s="78">
        <f t="shared" si="750"/>
        <v>0</v>
      </c>
      <c r="AC245" s="78">
        <f t="shared" si="750"/>
        <v>0</v>
      </c>
      <c r="AD245" s="78">
        <f t="shared" si="750"/>
        <v>0</v>
      </c>
      <c r="AE245" s="79">
        <f t="shared" si="750"/>
        <v>0</v>
      </c>
      <c r="AF245" s="284">
        <f>SUM(AG245:AQ245)</f>
        <v>0</v>
      </c>
      <c r="AG245" s="77">
        <f>AG246+AG247</f>
        <v>0</v>
      </c>
      <c r="AH245" s="61">
        <f>AH246+AH247</f>
        <v>0</v>
      </c>
      <c r="AI245" s="79">
        <f t="shared" ref="AI245:AQ245" si="752">AI246+AI247</f>
        <v>0</v>
      </c>
      <c r="AJ245" s="328">
        <f t="shared" si="752"/>
        <v>0</v>
      </c>
      <c r="AK245" s="95">
        <f t="shared" si="752"/>
        <v>0</v>
      </c>
      <c r="AL245" s="78">
        <f t="shared" si="752"/>
        <v>0</v>
      </c>
      <c r="AM245" s="78">
        <f t="shared" ref="AM245" si="753">AM246+AM247</f>
        <v>0</v>
      </c>
      <c r="AN245" s="78">
        <f t="shared" si="752"/>
        <v>0</v>
      </c>
      <c r="AO245" s="78">
        <f t="shared" si="752"/>
        <v>0</v>
      </c>
      <c r="AP245" s="78">
        <f t="shared" si="752"/>
        <v>0</v>
      </c>
      <c r="AQ245" s="79">
        <f t="shared" si="752"/>
        <v>0</v>
      </c>
      <c r="AR245" s="188"/>
      <c r="AS245" s="108"/>
      <c r="AT245" s="108"/>
      <c r="AU245" s="108"/>
      <c r="AV245" s="108"/>
      <c r="AW245" s="74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  <c r="DE245" s="195"/>
      <c r="DF245" s="195"/>
      <c r="DG245" s="195"/>
      <c r="DH245" s="195"/>
      <c r="DI245" s="195"/>
      <c r="DJ245" s="195"/>
      <c r="DK245" s="195"/>
      <c r="DL245" s="195"/>
      <c r="DM245" s="195"/>
      <c r="DN245" s="195"/>
      <c r="DO245" s="195"/>
      <c r="DP245" s="195"/>
      <c r="DQ245" s="195"/>
      <c r="DR245" s="195"/>
      <c r="DS245" s="195"/>
      <c r="DT245" s="195"/>
      <c r="DU245" s="195"/>
      <c r="DV245" s="195"/>
      <c r="DW245" s="195"/>
      <c r="DX245" s="195"/>
      <c r="DY245" s="195"/>
      <c r="DZ245" s="195"/>
      <c r="EA245" s="195"/>
      <c r="EB245" s="195"/>
      <c r="EC245" s="195"/>
      <c r="ED245" s="195"/>
      <c r="EE245" s="195"/>
      <c r="EF245" s="195"/>
    </row>
    <row r="246" spans="1:136" s="72" customFormat="1" ht="15.75" customHeight="1" x14ac:dyDescent="0.25">
      <c r="A246" s="240"/>
      <c r="B246" s="184"/>
      <c r="C246" s="184">
        <v>322</v>
      </c>
      <c r="D246" s="583" t="s">
        <v>6</v>
      </c>
      <c r="E246" s="583"/>
      <c r="F246" s="583"/>
      <c r="G246" s="583"/>
      <c r="H246" s="76">
        <f>SUM(I246:S246)</f>
        <v>0</v>
      </c>
      <c r="I246" s="80"/>
      <c r="J246" s="94"/>
      <c r="K246" s="82"/>
      <c r="L246" s="329"/>
      <c r="M246" s="123"/>
      <c r="N246" s="81"/>
      <c r="O246" s="81"/>
      <c r="P246" s="81"/>
      <c r="Q246" s="81"/>
      <c r="R246" s="81"/>
      <c r="S246" s="82"/>
      <c r="T246" s="262">
        <f>SUM(U246:AE246)</f>
        <v>0</v>
      </c>
      <c r="U246" s="247"/>
      <c r="V246" s="252"/>
      <c r="W246" s="248"/>
      <c r="X246" s="331"/>
      <c r="Y246" s="249"/>
      <c r="Z246" s="250"/>
      <c r="AA246" s="250"/>
      <c r="AB246" s="250"/>
      <c r="AC246" s="250"/>
      <c r="AD246" s="250"/>
      <c r="AE246" s="248"/>
      <c r="AF246" s="285">
        <f>SUM(AG246:AQ246)</f>
        <v>0</v>
      </c>
      <c r="AG246" s="247"/>
      <c r="AH246" s="252"/>
      <c r="AI246" s="248"/>
      <c r="AJ246" s="331"/>
      <c r="AK246" s="249"/>
      <c r="AL246" s="250"/>
      <c r="AM246" s="250"/>
      <c r="AN246" s="250"/>
      <c r="AO246" s="250"/>
      <c r="AP246" s="250"/>
      <c r="AQ246" s="248"/>
      <c r="AR246" s="188"/>
      <c r="AS246" s="107"/>
      <c r="AT246" s="107"/>
      <c r="AU246" s="107"/>
      <c r="AV246" s="107"/>
      <c r="AW246" s="73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</row>
    <row r="247" spans="1:136" s="72" customFormat="1" ht="15.75" customHeight="1" x14ac:dyDescent="0.25">
      <c r="A247" s="240"/>
      <c r="B247" s="184"/>
      <c r="C247" s="184">
        <v>323</v>
      </c>
      <c r="D247" s="583" t="s">
        <v>7</v>
      </c>
      <c r="E247" s="583"/>
      <c r="F247" s="583"/>
      <c r="G247" s="583"/>
      <c r="H247" s="76">
        <f>SUM(I247:S247)</f>
        <v>0</v>
      </c>
      <c r="I247" s="80"/>
      <c r="J247" s="94"/>
      <c r="K247" s="82"/>
      <c r="L247" s="329"/>
      <c r="M247" s="123"/>
      <c r="N247" s="81"/>
      <c r="O247" s="81"/>
      <c r="P247" s="81"/>
      <c r="Q247" s="81"/>
      <c r="R247" s="81"/>
      <c r="S247" s="82"/>
      <c r="T247" s="262">
        <f>SUM(U247:AE247)</f>
        <v>0</v>
      </c>
      <c r="U247" s="247"/>
      <c r="V247" s="252"/>
      <c r="W247" s="248"/>
      <c r="X247" s="331"/>
      <c r="Y247" s="249"/>
      <c r="Z247" s="250"/>
      <c r="AA247" s="250"/>
      <c r="AB247" s="250"/>
      <c r="AC247" s="250"/>
      <c r="AD247" s="250"/>
      <c r="AE247" s="248"/>
      <c r="AF247" s="285">
        <f>SUM(AG247:AQ247)</f>
        <v>0</v>
      </c>
      <c r="AG247" s="247"/>
      <c r="AH247" s="252"/>
      <c r="AI247" s="248"/>
      <c r="AJ247" s="331"/>
      <c r="AK247" s="249"/>
      <c r="AL247" s="250"/>
      <c r="AM247" s="250"/>
      <c r="AN247" s="250"/>
      <c r="AO247" s="250"/>
      <c r="AP247" s="250"/>
      <c r="AQ247" s="248"/>
      <c r="AR247" s="210"/>
      <c r="AS247" s="107"/>
      <c r="AT247" s="107"/>
      <c r="AU247" s="107"/>
      <c r="AV247" s="107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62" customFormat="1" ht="10.5" customHeight="1" x14ac:dyDescent="0.25">
      <c r="A248" s="242"/>
      <c r="B248" s="87"/>
      <c r="C248" s="87"/>
      <c r="D248" s="88"/>
      <c r="E248" s="88"/>
      <c r="F248" s="88"/>
      <c r="G248" s="88"/>
      <c r="H248" s="91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1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1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131"/>
      <c r="AR248" s="210"/>
      <c r="AS248" s="108"/>
      <c r="AT248" s="108"/>
      <c r="AU248" s="108"/>
      <c r="AV248" s="108"/>
      <c r="AW248" s="72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</row>
    <row r="249" spans="1:136" s="113" customFormat="1" ht="27" customHeight="1" x14ac:dyDescent="0.25">
      <c r="A249" s="596" t="s">
        <v>139</v>
      </c>
      <c r="B249" s="597"/>
      <c r="C249" s="597"/>
      <c r="D249" s="598" t="s">
        <v>140</v>
      </c>
      <c r="E249" s="598"/>
      <c r="F249" s="598"/>
      <c r="G249" s="599"/>
      <c r="H249" s="97">
        <f t="shared" ref="H249:H254" si="754">SUM(I249:S249)</f>
        <v>0</v>
      </c>
      <c r="I249" s="98">
        <f>I250</f>
        <v>0</v>
      </c>
      <c r="J249" s="310">
        <f t="shared" ref="I249:J251" si="755">J250</f>
        <v>0</v>
      </c>
      <c r="K249" s="127">
        <f t="shared" ref="K249:S249" si="756">K250</f>
        <v>0</v>
      </c>
      <c r="L249" s="326">
        <f t="shared" si="756"/>
        <v>0</v>
      </c>
      <c r="M249" s="124">
        <f t="shared" si="756"/>
        <v>0</v>
      </c>
      <c r="N249" s="99">
        <f t="shared" si="756"/>
        <v>0</v>
      </c>
      <c r="O249" s="99">
        <f t="shared" si="756"/>
        <v>0</v>
      </c>
      <c r="P249" s="99">
        <f t="shared" si="756"/>
        <v>0</v>
      </c>
      <c r="Q249" s="99">
        <f t="shared" si="756"/>
        <v>0</v>
      </c>
      <c r="R249" s="99">
        <f t="shared" si="756"/>
        <v>0</v>
      </c>
      <c r="S249" s="127">
        <f t="shared" si="756"/>
        <v>0</v>
      </c>
      <c r="T249" s="268">
        <f t="shared" ref="T249:T254" si="757">SUM(U249:AE249)</f>
        <v>0</v>
      </c>
      <c r="U249" s="98">
        <f t="shared" ref="U249:AE249" si="758">U250</f>
        <v>0</v>
      </c>
      <c r="V249" s="310">
        <f t="shared" si="758"/>
        <v>0</v>
      </c>
      <c r="W249" s="127">
        <f t="shared" si="758"/>
        <v>0</v>
      </c>
      <c r="X249" s="326">
        <f t="shared" si="758"/>
        <v>0</v>
      </c>
      <c r="Y249" s="124">
        <f t="shared" si="758"/>
        <v>0</v>
      </c>
      <c r="Z249" s="99">
        <f t="shared" si="758"/>
        <v>0</v>
      </c>
      <c r="AA249" s="99">
        <f t="shared" si="758"/>
        <v>0</v>
      </c>
      <c r="AB249" s="99">
        <f t="shared" si="758"/>
        <v>0</v>
      </c>
      <c r="AC249" s="99">
        <f t="shared" si="758"/>
        <v>0</v>
      </c>
      <c r="AD249" s="99">
        <f t="shared" si="758"/>
        <v>0</v>
      </c>
      <c r="AE249" s="127">
        <f t="shared" si="758"/>
        <v>0</v>
      </c>
      <c r="AF249" s="282">
        <f t="shared" ref="AF249:AF254" si="759">SUM(AG249:AQ249)</f>
        <v>0</v>
      </c>
      <c r="AG249" s="98">
        <f t="shared" ref="AG249:AQ249" si="760">AG250</f>
        <v>0</v>
      </c>
      <c r="AH249" s="310">
        <f t="shared" si="760"/>
        <v>0</v>
      </c>
      <c r="AI249" s="127">
        <f t="shared" si="760"/>
        <v>0</v>
      </c>
      <c r="AJ249" s="326">
        <f t="shared" si="760"/>
        <v>0</v>
      </c>
      <c r="AK249" s="124">
        <f t="shared" si="760"/>
        <v>0</v>
      </c>
      <c r="AL249" s="99">
        <f t="shared" si="760"/>
        <v>0</v>
      </c>
      <c r="AM249" s="99">
        <f t="shared" si="760"/>
        <v>0</v>
      </c>
      <c r="AN249" s="99">
        <f t="shared" si="760"/>
        <v>0</v>
      </c>
      <c r="AO249" s="99">
        <f>AO250</f>
        <v>0</v>
      </c>
      <c r="AP249" s="99">
        <f t="shared" si="760"/>
        <v>0</v>
      </c>
      <c r="AQ249" s="127">
        <f t="shared" si="760"/>
        <v>0</v>
      </c>
      <c r="AR249" s="188"/>
      <c r="AS249" s="108"/>
      <c r="AT249" s="108"/>
      <c r="AU249" s="108"/>
      <c r="AV249" s="108"/>
      <c r="AW249" s="72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196"/>
      <c r="BQ249" s="196"/>
      <c r="BR249" s="196"/>
      <c r="BS249" s="196"/>
      <c r="BT249" s="196"/>
      <c r="BU249" s="196"/>
      <c r="BV249" s="196"/>
      <c r="BW249" s="196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6"/>
      <c r="CQ249" s="196"/>
      <c r="CR249" s="196"/>
      <c r="CS249" s="196"/>
      <c r="CT249" s="196"/>
      <c r="CU249" s="196"/>
      <c r="CV249" s="196"/>
      <c r="CW249" s="196"/>
      <c r="CX249" s="196"/>
      <c r="CY249" s="196"/>
      <c r="CZ249" s="196"/>
      <c r="DA249" s="196"/>
      <c r="DB249" s="196"/>
      <c r="DC249" s="196"/>
      <c r="DD249" s="196"/>
      <c r="DE249" s="196"/>
      <c r="DF249" s="196"/>
      <c r="DG249" s="196"/>
      <c r="DH249" s="196"/>
      <c r="DI249" s="196"/>
      <c r="DJ249" s="196"/>
      <c r="DK249" s="196"/>
      <c r="DL249" s="196"/>
      <c r="DM249" s="196"/>
      <c r="DN249" s="196"/>
      <c r="DO249" s="196"/>
      <c r="DP249" s="196"/>
      <c r="DQ249" s="196"/>
      <c r="DR249" s="196"/>
      <c r="DS249" s="196"/>
      <c r="DT249" s="196"/>
      <c r="DU249" s="196"/>
      <c r="DV249" s="196"/>
      <c r="DW249" s="196"/>
      <c r="DX249" s="196"/>
      <c r="DY249" s="196"/>
      <c r="DZ249" s="196"/>
      <c r="EA249" s="196"/>
      <c r="EB249" s="196"/>
      <c r="EC249" s="196"/>
      <c r="ED249" s="196"/>
      <c r="EE249" s="196"/>
      <c r="EF249" s="196"/>
    </row>
    <row r="250" spans="1:136" s="64" customFormat="1" ht="26.1" customHeight="1" x14ac:dyDescent="0.25">
      <c r="A250" s="585" t="s">
        <v>141</v>
      </c>
      <c r="B250" s="586"/>
      <c r="C250" s="586"/>
      <c r="D250" s="587" t="s">
        <v>142</v>
      </c>
      <c r="E250" s="587"/>
      <c r="F250" s="587"/>
      <c r="G250" s="588"/>
      <c r="H250" s="83">
        <f t="shared" si="754"/>
        <v>0</v>
      </c>
      <c r="I250" s="84">
        <f t="shared" si="755"/>
        <v>0</v>
      </c>
      <c r="J250" s="311">
        <f t="shared" si="755"/>
        <v>0</v>
      </c>
      <c r="K250" s="86">
        <f t="shared" ref="K250:S251" si="761">K251</f>
        <v>0</v>
      </c>
      <c r="L250" s="327">
        <f t="shared" si="761"/>
        <v>0</v>
      </c>
      <c r="M250" s="125">
        <f t="shared" si="761"/>
        <v>0</v>
      </c>
      <c r="N250" s="85">
        <f t="shared" si="761"/>
        <v>0</v>
      </c>
      <c r="O250" s="85">
        <f t="shared" si="761"/>
        <v>0</v>
      </c>
      <c r="P250" s="85">
        <f t="shared" si="761"/>
        <v>0</v>
      </c>
      <c r="Q250" s="85">
        <f t="shared" si="761"/>
        <v>0</v>
      </c>
      <c r="R250" s="85">
        <f t="shared" si="761"/>
        <v>0</v>
      </c>
      <c r="S250" s="86">
        <f t="shared" si="761"/>
        <v>0</v>
      </c>
      <c r="T250" s="267">
        <f t="shared" si="757"/>
        <v>0</v>
      </c>
      <c r="U250" s="84">
        <f t="shared" ref="U250:AE251" si="762">U251</f>
        <v>0</v>
      </c>
      <c r="V250" s="311">
        <f t="shared" si="762"/>
        <v>0</v>
      </c>
      <c r="W250" s="86">
        <f t="shared" si="762"/>
        <v>0</v>
      </c>
      <c r="X250" s="327">
        <f t="shared" si="762"/>
        <v>0</v>
      </c>
      <c r="Y250" s="125">
        <f t="shared" si="762"/>
        <v>0</v>
      </c>
      <c r="Z250" s="85">
        <f t="shared" si="762"/>
        <v>0</v>
      </c>
      <c r="AA250" s="85">
        <f t="shared" si="762"/>
        <v>0</v>
      </c>
      <c r="AB250" s="85">
        <f t="shared" si="762"/>
        <v>0</v>
      </c>
      <c r="AC250" s="85">
        <f t="shared" si="762"/>
        <v>0</v>
      </c>
      <c r="AD250" s="85">
        <f t="shared" si="762"/>
        <v>0</v>
      </c>
      <c r="AE250" s="86">
        <f t="shared" si="762"/>
        <v>0</v>
      </c>
      <c r="AF250" s="283">
        <f t="shared" si="759"/>
        <v>0</v>
      </c>
      <c r="AG250" s="84">
        <f t="shared" ref="AG250:AN251" si="763">AG251</f>
        <v>0</v>
      </c>
      <c r="AH250" s="311">
        <f t="shared" si="763"/>
        <v>0</v>
      </c>
      <c r="AI250" s="86">
        <f t="shared" si="763"/>
        <v>0</v>
      </c>
      <c r="AJ250" s="327">
        <f t="shared" si="763"/>
        <v>0</v>
      </c>
      <c r="AK250" s="125">
        <f t="shared" si="763"/>
        <v>0</v>
      </c>
      <c r="AL250" s="85">
        <f t="shared" si="763"/>
        <v>0</v>
      </c>
      <c r="AM250" s="85">
        <f t="shared" si="763"/>
        <v>0</v>
      </c>
      <c r="AN250" s="85">
        <f t="shared" si="763"/>
        <v>0</v>
      </c>
      <c r="AO250" s="85">
        <f>AO251</f>
        <v>0</v>
      </c>
      <c r="AP250" s="85">
        <f>AP251</f>
        <v>0</v>
      </c>
      <c r="AQ250" s="86">
        <f>AQ251</f>
        <v>0</v>
      </c>
      <c r="AR250" s="188"/>
      <c r="AS250" s="108"/>
      <c r="AT250" s="108"/>
      <c r="AU250" s="108"/>
      <c r="AV250" s="108"/>
      <c r="AW250" s="7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3"/>
      <c r="BH250" s="193"/>
      <c r="BI250" s="193"/>
      <c r="BJ250" s="193"/>
      <c r="BK250" s="193"/>
      <c r="BL250" s="193"/>
      <c r="BM250" s="193"/>
      <c r="BN250" s="193"/>
      <c r="BO250" s="193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</row>
    <row r="251" spans="1:136" s="74" customFormat="1" ht="27" customHeight="1" x14ac:dyDescent="0.25">
      <c r="A251" s="238">
        <v>5</v>
      </c>
      <c r="B251" s="68"/>
      <c r="C251" s="68"/>
      <c r="D251" s="589" t="s">
        <v>70</v>
      </c>
      <c r="E251" s="589"/>
      <c r="F251" s="589"/>
      <c r="G251" s="590"/>
      <c r="H251" s="75">
        <f t="shared" si="754"/>
        <v>0</v>
      </c>
      <c r="I251" s="77">
        <f t="shared" si="755"/>
        <v>0</v>
      </c>
      <c r="J251" s="61">
        <f t="shared" si="755"/>
        <v>0</v>
      </c>
      <c r="K251" s="79">
        <f t="shared" si="761"/>
        <v>0</v>
      </c>
      <c r="L251" s="328">
        <f t="shared" si="761"/>
        <v>0</v>
      </c>
      <c r="M251" s="95">
        <f t="shared" si="761"/>
        <v>0</v>
      </c>
      <c r="N251" s="78">
        <f t="shared" si="761"/>
        <v>0</v>
      </c>
      <c r="O251" s="78">
        <f t="shared" si="761"/>
        <v>0</v>
      </c>
      <c r="P251" s="78">
        <f t="shared" si="761"/>
        <v>0</v>
      </c>
      <c r="Q251" s="78">
        <f t="shared" si="761"/>
        <v>0</v>
      </c>
      <c r="R251" s="78">
        <f t="shared" si="761"/>
        <v>0</v>
      </c>
      <c r="S251" s="79">
        <f t="shared" si="761"/>
        <v>0</v>
      </c>
      <c r="T251" s="254">
        <f t="shared" si="757"/>
        <v>0</v>
      </c>
      <c r="U251" s="77">
        <f t="shared" si="762"/>
        <v>0</v>
      </c>
      <c r="V251" s="61">
        <f t="shared" si="762"/>
        <v>0</v>
      </c>
      <c r="W251" s="79">
        <f t="shared" si="762"/>
        <v>0</v>
      </c>
      <c r="X251" s="328">
        <f t="shared" si="762"/>
        <v>0</v>
      </c>
      <c r="Y251" s="95">
        <f t="shared" si="762"/>
        <v>0</v>
      </c>
      <c r="Z251" s="78">
        <f t="shared" si="762"/>
        <v>0</v>
      </c>
      <c r="AA251" s="78">
        <f t="shared" si="762"/>
        <v>0</v>
      </c>
      <c r="AB251" s="78">
        <f t="shared" si="762"/>
        <v>0</v>
      </c>
      <c r="AC251" s="78">
        <f t="shared" si="762"/>
        <v>0</v>
      </c>
      <c r="AD251" s="78">
        <f t="shared" si="762"/>
        <v>0</v>
      </c>
      <c r="AE251" s="79">
        <f t="shared" si="762"/>
        <v>0</v>
      </c>
      <c r="AF251" s="284">
        <f t="shared" si="759"/>
        <v>0</v>
      </c>
      <c r="AG251" s="77">
        <f t="shared" si="763"/>
        <v>0</v>
      </c>
      <c r="AH251" s="61">
        <f t="shared" si="763"/>
        <v>0</v>
      </c>
      <c r="AI251" s="79">
        <f t="shared" si="763"/>
        <v>0</v>
      </c>
      <c r="AJ251" s="328">
        <f t="shared" si="763"/>
        <v>0</v>
      </c>
      <c r="AK251" s="95">
        <f t="shared" si="763"/>
        <v>0</v>
      </c>
      <c r="AL251" s="78">
        <f t="shared" si="763"/>
        <v>0</v>
      </c>
      <c r="AM251" s="78">
        <f t="shared" si="763"/>
        <v>0</v>
      </c>
      <c r="AN251" s="78">
        <f t="shared" si="763"/>
        <v>0</v>
      </c>
      <c r="AO251" s="78">
        <f>AO252</f>
        <v>0</v>
      </c>
      <c r="AP251" s="78">
        <f>AP252</f>
        <v>0</v>
      </c>
      <c r="AQ251" s="79">
        <f>AQ252</f>
        <v>0</v>
      </c>
      <c r="AR251" s="188"/>
      <c r="AS251" s="223"/>
      <c r="AT251" s="223"/>
      <c r="AU251" s="189"/>
      <c r="AV251" s="189"/>
      <c r="AW251" s="72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73" customFormat="1" ht="29.45" customHeight="1" x14ac:dyDescent="0.25">
      <c r="A252" s="591">
        <v>54</v>
      </c>
      <c r="B252" s="592"/>
      <c r="C252" s="60"/>
      <c r="D252" s="589" t="s">
        <v>68</v>
      </c>
      <c r="E252" s="589"/>
      <c r="F252" s="589"/>
      <c r="G252" s="590"/>
      <c r="H252" s="75">
        <f t="shared" si="754"/>
        <v>0</v>
      </c>
      <c r="I252" s="77">
        <f t="shared" ref="I252:S252" si="764">I253+I254</f>
        <v>0</v>
      </c>
      <c r="J252" s="61">
        <f t="shared" ref="J252" si="765">J253+J254</f>
        <v>0</v>
      </c>
      <c r="K252" s="79">
        <f t="shared" si="764"/>
        <v>0</v>
      </c>
      <c r="L252" s="328">
        <f t="shared" si="764"/>
        <v>0</v>
      </c>
      <c r="M252" s="95">
        <f t="shared" si="764"/>
        <v>0</v>
      </c>
      <c r="N252" s="78">
        <f t="shared" si="764"/>
        <v>0</v>
      </c>
      <c r="O252" s="78">
        <f t="shared" ref="O252" si="766">O253+O254</f>
        <v>0</v>
      </c>
      <c r="P252" s="78">
        <f t="shared" si="764"/>
        <v>0</v>
      </c>
      <c r="Q252" s="78">
        <f t="shared" si="764"/>
        <v>0</v>
      </c>
      <c r="R252" s="78">
        <f t="shared" si="764"/>
        <v>0</v>
      </c>
      <c r="S252" s="79">
        <f t="shared" si="764"/>
        <v>0</v>
      </c>
      <c r="T252" s="254">
        <f t="shared" si="757"/>
        <v>0</v>
      </c>
      <c r="U252" s="77">
        <f t="shared" ref="U252:AE252" si="767">U253+U254</f>
        <v>0</v>
      </c>
      <c r="V252" s="61">
        <f t="shared" ref="V252" si="768">V253+V254</f>
        <v>0</v>
      </c>
      <c r="W252" s="79">
        <f t="shared" si="767"/>
        <v>0</v>
      </c>
      <c r="X252" s="328">
        <f t="shared" si="767"/>
        <v>0</v>
      </c>
      <c r="Y252" s="95">
        <f t="shared" si="767"/>
        <v>0</v>
      </c>
      <c r="Z252" s="78">
        <f t="shared" si="767"/>
        <v>0</v>
      </c>
      <c r="AA252" s="78">
        <f t="shared" ref="AA252" si="769">AA253+AA254</f>
        <v>0</v>
      </c>
      <c r="AB252" s="78">
        <f t="shared" si="767"/>
        <v>0</v>
      </c>
      <c r="AC252" s="78">
        <f t="shared" si="767"/>
        <v>0</v>
      </c>
      <c r="AD252" s="78">
        <f t="shared" si="767"/>
        <v>0</v>
      </c>
      <c r="AE252" s="79">
        <f t="shared" si="767"/>
        <v>0</v>
      </c>
      <c r="AF252" s="284">
        <f t="shared" si="759"/>
        <v>0</v>
      </c>
      <c r="AG252" s="77">
        <f t="shared" ref="AG252:AQ252" si="770">AG253+AG254</f>
        <v>0</v>
      </c>
      <c r="AH252" s="61">
        <f t="shared" ref="AH252" si="771">AH253+AH254</f>
        <v>0</v>
      </c>
      <c r="AI252" s="79">
        <f t="shared" si="770"/>
        <v>0</v>
      </c>
      <c r="AJ252" s="328">
        <f t="shared" si="770"/>
        <v>0</v>
      </c>
      <c r="AK252" s="95">
        <f t="shared" si="770"/>
        <v>0</v>
      </c>
      <c r="AL252" s="78">
        <f t="shared" si="770"/>
        <v>0</v>
      </c>
      <c r="AM252" s="78">
        <f t="shared" ref="AM252" si="772">AM253+AM254</f>
        <v>0</v>
      </c>
      <c r="AN252" s="78">
        <f t="shared" si="770"/>
        <v>0</v>
      </c>
      <c r="AO252" s="78">
        <f t="shared" si="770"/>
        <v>0</v>
      </c>
      <c r="AP252" s="78">
        <f t="shared" si="770"/>
        <v>0</v>
      </c>
      <c r="AQ252" s="79">
        <f t="shared" si="770"/>
        <v>0</v>
      </c>
      <c r="AR252" s="188"/>
      <c r="AS252" s="201"/>
      <c r="AT252" s="201"/>
      <c r="AU252" s="200"/>
      <c r="AV252" s="200"/>
      <c r="AW252" s="72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</row>
    <row r="253" spans="1:136" s="72" customFormat="1" ht="39.75" customHeight="1" x14ac:dyDescent="0.25">
      <c r="A253" s="230"/>
      <c r="B253" s="184"/>
      <c r="C253" s="184">
        <v>544</v>
      </c>
      <c r="D253" s="583" t="s">
        <v>69</v>
      </c>
      <c r="E253" s="583"/>
      <c r="F253" s="583"/>
      <c r="G253" s="584"/>
      <c r="H253" s="28">
        <f t="shared" si="754"/>
        <v>0</v>
      </c>
      <c r="I253" s="80"/>
      <c r="J253" s="94"/>
      <c r="K253" s="82"/>
      <c r="L253" s="329"/>
      <c r="M253" s="123"/>
      <c r="N253" s="81"/>
      <c r="O253" s="81"/>
      <c r="P253" s="81"/>
      <c r="Q253" s="81"/>
      <c r="R253" s="81"/>
      <c r="S253" s="82"/>
      <c r="T253" s="262">
        <f t="shared" si="757"/>
        <v>0</v>
      </c>
      <c r="U253" s="247"/>
      <c r="V253" s="252"/>
      <c r="W253" s="248"/>
      <c r="X253" s="331"/>
      <c r="Y253" s="249"/>
      <c r="Z253" s="250"/>
      <c r="AA253" s="250"/>
      <c r="AB253" s="250"/>
      <c r="AC253" s="250"/>
      <c r="AD253" s="250"/>
      <c r="AE253" s="248"/>
      <c r="AF253" s="285">
        <f t="shared" si="759"/>
        <v>0</v>
      </c>
      <c r="AG253" s="247"/>
      <c r="AH253" s="252"/>
      <c r="AI253" s="248"/>
      <c r="AJ253" s="331"/>
      <c r="AK253" s="249"/>
      <c r="AL253" s="250"/>
      <c r="AM253" s="250"/>
      <c r="AN253" s="250"/>
      <c r="AO253" s="250"/>
      <c r="AP253" s="250"/>
      <c r="AQ253" s="248"/>
      <c r="AR253" s="188"/>
      <c r="AS253" s="201"/>
      <c r="AT253" s="201"/>
      <c r="AU253" s="200"/>
      <c r="AV253" s="200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34.5" customHeight="1" x14ac:dyDescent="0.25">
      <c r="A254" s="230"/>
      <c r="B254" s="184"/>
      <c r="C254" s="184">
        <v>545</v>
      </c>
      <c r="D254" s="583" t="s">
        <v>83</v>
      </c>
      <c r="E254" s="583"/>
      <c r="F254" s="583"/>
      <c r="G254" s="584"/>
      <c r="H254" s="28">
        <f t="shared" si="754"/>
        <v>0</v>
      </c>
      <c r="I254" s="80"/>
      <c r="J254" s="94"/>
      <c r="K254" s="82"/>
      <c r="L254" s="329"/>
      <c r="M254" s="123"/>
      <c r="N254" s="81"/>
      <c r="O254" s="81"/>
      <c r="P254" s="81"/>
      <c r="Q254" s="81"/>
      <c r="R254" s="81"/>
      <c r="S254" s="82"/>
      <c r="T254" s="262">
        <f t="shared" si="757"/>
        <v>0</v>
      </c>
      <c r="U254" s="247"/>
      <c r="V254" s="252"/>
      <c r="W254" s="248"/>
      <c r="X254" s="331"/>
      <c r="Y254" s="249"/>
      <c r="Z254" s="250"/>
      <c r="AA254" s="250"/>
      <c r="AB254" s="250"/>
      <c r="AC254" s="250"/>
      <c r="AD254" s="250"/>
      <c r="AE254" s="248"/>
      <c r="AF254" s="285">
        <f t="shared" si="759"/>
        <v>0</v>
      </c>
      <c r="AG254" s="247"/>
      <c r="AH254" s="252"/>
      <c r="AI254" s="248"/>
      <c r="AJ254" s="331"/>
      <c r="AK254" s="249"/>
      <c r="AL254" s="250"/>
      <c r="AM254" s="250"/>
      <c r="AN254" s="250"/>
      <c r="AO254" s="250"/>
      <c r="AP254" s="250"/>
      <c r="AQ254" s="248"/>
      <c r="AR254" s="188"/>
      <c r="AS254" s="129"/>
      <c r="AT254" s="129"/>
      <c r="AU254" s="129"/>
      <c r="AV254" s="129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35.25" customHeight="1" x14ac:dyDescent="0.25">
      <c r="A255" s="87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188"/>
      <c r="AS255" s="108"/>
      <c r="AT255" s="108"/>
      <c r="AU255" s="108"/>
      <c r="AV255" s="108"/>
      <c r="AW255" s="72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89" customFormat="1" ht="28.5" customHeight="1" x14ac:dyDescent="0.25">
      <c r="A256" s="62"/>
      <c r="B256" s="228"/>
      <c r="C256" s="228"/>
      <c r="D256" s="228"/>
      <c r="E256" s="88"/>
      <c r="F256" s="62"/>
      <c r="G256" s="269"/>
      <c r="H256" s="220"/>
      <c r="I256" s="288"/>
      <c r="J256" s="288"/>
      <c r="K256" s="288"/>
      <c r="L256" s="288"/>
      <c r="M256" s="92"/>
      <c r="N256" s="62"/>
      <c r="O256" s="62"/>
      <c r="P256" s="93"/>
      <c r="Q256" s="288"/>
      <c r="R256" s="288"/>
      <c r="S256" s="288"/>
      <c r="T256" s="220"/>
      <c r="U256" s="269"/>
      <c r="V256" s="269"/>
      <c r="W256" s="269"/>
      <c r="X256" s="269"/>
      <c r="Y256" s="92"/>
      <c r="Z256" s="62"/>
      <c r="AA256" s="62"/>
      <c r="AF256" s="220" t="s">
        <v>85</v>
      </c>
      <c r="AG256" s="609"/>
      <c r="AH256" s="609"/>
      <c r="AI256" s="609"/>
      <c r="AK256" s="92"/>
      <c r="AN256" s="93" t="s">
        <v>86</v>
      </c>
      <c r="AO256" s="609"/>
      <c r="AP256" s="609"/>
      <c r="AQ256" s="609"/>
      <c r="AR256" s="188"/>
      <c r="AS256" s="108"/>
      <c r="AT256" s="108"/>
      <c r="AU256" s="108"/>
      <c r="AV256" s="108"/>
      <c r="AW256" s="73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</row>
    <row r="257" spans="1:136" s="62" customFormat="1" ht="15" customHeight="1" x14ac:dyDescent="0.25">
      <c r="A257" s="87"/>
      <c r="B257" s="87"/>
      <c r="C257" s="87"/>
      <c r="D257" s="229"/>
      <c r="E257" s="88"/>
      <c r="G257" s="269"/>
      <c r="H257" s="269"/>
      <c r="I257" s="608"/>
      <c r="J257" s="608"/>
      <c r="K257" s="608"/>
      <c r="L257" s="608"/>
      <c r="M257" s="92"/>
      <c r="P257" s="92"/>
      <c r="Q257" s="608"/>
      <c r="R257" s="608"/>
      <c r="S257" s="608"/>
      <c r="T257" s="269"/>
      <c r="U257" s="608"/>
      <c r="V257" s="608"/>
      <c r="W257" s="608"/>
      <c r="X257" s="608"/>
      <c r="Y257" s="92"/>
      <c r="AF257" s="269"/>
      <c r="AG257" s="610" t="s">
        <v>319</v>
      </c>
      <c r="AH257" s="610"/>
      <c r="AI257" s="610"/>
      <c r="AK257" s="92"/>
      <c r="AN257" s="92"/>
      <c r="AO257" s="610" t="s">
        <v>318</v>
      </c>
      <c r="AP257" s="610"/>
      <c r="AQ257" s="610"/>
      <c r="AR257" s="188"/>
      <c r="AS257" s="108"/>
      <c r="AT257" s="108"/>
      <c r="AU257" s="108"/>
      <c r="AV257" s="108"/>
      <c r="AW257" s="72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</row>
    <row r="258" spans="1:136" s="16" customFormat="1" ht="28.5" hidden="1" customHeight="1" x14ac:dyDescent="0.25">
      <c r="A258" s="649" t="s">
        <v>64</v>
      </c>
      <c r="B258" s="649"/>
      <c r="C258" s="649"/>
      <c r="D258" s="625"/>
      <c r="E258" s="625"/>
      <c r="F258" s="625"/>
      <c r="G258" s="626"/>
      <c r="H258" s="15">
        <f>SUM(I258:S258)</f>
        <v>0</v>
      </c>
      <c r="I258" s="47">
        <f t="shared" ref="I258:AQ258" si="773">I259</f>
        <v>0</v>
      </c>
      <c r="J258" s="312">
        <f t="shared" si="773"/>
        <v>0</v>
      </c>
      <c r="K258" s="48">
        <f t="shared" si="773"/>
        <v>0</v>
      </c>
      <c r="L258" s="48">
        <f t="shared" si="773"/>
        <v>0</v>
      </c>
      <c r="M258" s="48">
        <f t="shared" si="773"/>
        <v>0</v>
      </c>
      <c r="N258" s="48">
        <f t="shared" si="773"/>
        <v>0</v>
      </c>
      <c r="O258" s="333">
        <f t="shared" si="773"/>
        <v>0</v>
      </c>
      <c r="P258" s="222"/>
      <c r="Q258" s="222"/>
      <c r="R258" s="222"/>
      <c r="S258" s="222"/>
      <c r="T258" s="15">
        <f>SUM(U258:AE258)</f>
        <v>0</v>
      </c>
      <c r="U258" s="47"/>
      <c r="V258" s="312"/>
      <c r="W258" s="224"/>
      <c r="X258" s="224"/>
      <c r="Y258" s="224"/>
      <c r="Z258" s="224"/>
      <c r="AA258" s="224"/>
      <c r="AB258" s="224"/>
      <c r="AC258" s="224"/>
      <c r="AD258" s="224"/>
      <c r="AE258" s="225"/>
      <c r="AF258" s="226">
        <f>SUM(AG258:AQ258)</f>
        <v>0</v>
      </c>
      <c r="AG258" s="227"/>
      <c r="AH258" s="318"/>
      <c r="AI258" s="224">
        <f t="shared" si="773"/>
        <v>0</v>
      </c>
      <c r="AJ258" s="224">
        <f t="shared" si="773"/>
        <v>0</v>
      </c>
      <c r="AK258" s="224">
        <f t="shared" si="773"/>
        <v>0</v>
      </c>
      <c r="AL258" s="224">
        <f t="shared" si="773"/>
        <v>0</v>
      </c>
      <c r="AM258" s="224">
        <f t="shared" si="773"/>
        <v>0</v>
      </c>
      <c r="AN258" s="224">
        <f t="shared" si="773"/>
        <v>0</v>
      </c>
      <c r="AO258" s="224">
        <f t="shared" si="773"/>
        <v>0</v>
      </c>
      <c r="AP258" s="224">
        <f t="shared" si="773"/>
        <v>0</v>
      </c>
      <c r="AQ258" s="225">
        <f t="shared" si="773"/>
        <v>0</v>
      </c>
      <c r="AR258" s="188"/>
      <c r="AS258" s="129"/>
      <c r="AT258" s="129"/>
      <c r="AU258" s="129"/>
      <c r="AV258" s="129"/>
      <c r="AW258" s="72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  <c r="DH258" s="206"/>
      <c r="DI258" s="206"/>
      <c r="DJ258" s="206"/>
      <c r="DK258" s="206"/>
      <c r="DL258" s="206"/>
      <c r="DM258" s="206"/>
      <c r="DN258" s="206"/>
      <c r="DO258" s="206"/>
      <c r="DP258" s="206"/>
      <c r="DQ258" s="206"/>
      <c r="DR258" s="206"/>
      <c r="DS258" s="206"/>
      <c r="DT258" s="206"/>
      <c r="DU258" s="206"/>
      <c r="DV258" s="206"/>
      <c r="DW258" s="206"/>
      <c r="DX258" s="206"/>
      <c r="DY258" s="206"/>
      <c r="DZ258" s="206"/>
      <c r="EA258" s="206"/>
      <c r="EB258" s="206"/>
      <c r="EC258" s="206"/>
      <c r="ED258" s="206"/>
      <c r="EE258" s="206"/>
      <c r="EF258" s="206"/>
    </row>
    <row r="259" spans="1:136" s="18" customFormat="1" ht="28.5" hidden="1" customHeight="1" x14ac:dyDescent="0.25">
      <c r="A259" s="629" t="s">
        <v>65</v>
      </c>
      <c r="B259" s="629"/>
      <c r="C259" s="629"/>
      <c r="D259" s="630"/>
      <c r="E259" s="630"/>
      <c r="F259" s="630"/>
      <c r="G259" s="631"/>
      <c r="H259" s="17">
        <f t="shared" ref="H259:H275" si="774">SUM(I259:S259)</f>
        <v>0</v>
      </c>
      <c r="I259" s="49">
        <f>I260+I272</f>
        <v>0</v>
      </c>
      <c r="J259" s="313">
        <f>J260+J272</f>
        <v>0</v>
      </c>
      <c r="K259" s="50">
        <f t="shared" ref="K259:N259" si="775">K260+K272</f>
        <v>0</v>
      </c>
      <c r="L259" s="50">
        <f t="shared" si="775"/>
        <v>0</v>
      </c>
      <c r="M259" s="50">
        <f t="shared" si="775"/>
        <v>0</v>
      </c>
      <c r="N259" s="50">
        <f t="shared" si="775"/>
        <v>0</v>
      </c>
      <c r="O259" s="334">
        <f t="shared" ref="O259" si="776">O260+O272</f>
        <v>0</v>
      </c>
      <c r="P259" s="222"/>
      <c r="Q259" s="222"/>
      <c r="R259" s="222"/>
      <c r="S259" s="222"/>
      <c r="T259" s="17">
        <f t="shared" ref="T259:T275" si="777">SUM(U259:AE259)</f>
        <v>0</v>
      </c>
      <c r="U259" s="49"/>
      <c r="V259" s="313"/>
      <c r="W259" s="50"/>
      <c r="X259" s="50"/>
      <c r="Y259" s="50"/>
      <c r="Z259" s="50"/>
      <c r="AA259" s="50"/>
      <c r="AB259" s="50"/>
      <c r="AC259" s="50"/>
      <c r="AD259" s="50"/>
      <c r="AE259" s="51"/>
      <c r="AF259" s="110">
        <f t="shared" ref="AF259:AF275" si="778">SUM(AG259:AQ259)</f>
        <v>0</v>
      </c>
      <c r="AG259" s="49"/>
      <c r="AH259" s="313"/>
      <c r="AI259" s="50">
        <f t="shared" ref="AI259:AQ259" si="779">AI260+AI272</f>
        <v>0</v>
      </c>
      <c r="AJ259" s="50">
        <f t="shared" si="779"/>
        <v>0</v>
      </c>
      <c r="AK259" s="50">
        <f t="shared" si="779"/>
        <v>0</v>
      </c>
      <c r="AL259" s="50">
        <f t="shared" si="779"/>
        <v>0</v>
      </c>
      <c r="AM259" s="50">
        <f t="shared" ref="AM259" si="780">AM260+AM272</f>
        <v>0</v>
      </c>
      <c r="AN259" s="50">
        <f t="shared" si="779"/>
        <v>0</v>
      </c>
      <c r="AO259" s="50">
        <f t="shared" si="779"/>
        <v>0</v>
      </c>
      <c r="AP259" s="50">
        <f t="shared" si="779"/>
        <v>0</v>
      </c>
      <c r="AQ259" s="51">
        <f t="shared" si="779"/>
        <v>0</v>
      </c>
      <c r="AR259" s="188"/>
      <c r="AS259" s="108"/>
      <c r="AT259" s="108"/>
      <c r="AU259" s="108"/>
      <c r="AV259" s="108"/>
      <c r="AW259" s="46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207"/>
      <c r="BQ259" s="207"/>
      <c r="BR259" s="207"/>
      <c r="BS259" s="207"/>
      <c r="BT259" s="207"/>
      <c r="BU259" s="207"/>
      <c r="BV259" s="207"/>
      <c r="BW259" s="207"/>
      <c r="BX259" s="207"/>
      <c r="BY259" s="207"/>
      <c r="BZ259" s="207"/>
      <c r="CA259" s="207"/>
      <c r="CB259" s="207"/>
      <c r="CC259" s="207"/>
      <c r="CD259" s="207"/>
      <c r="CE259" s="207"/>
      <c r="CF259" s="207"/>
      <c r="CG259" s="207"/>
      <c r="CH259" s="207"/>
      <c r="CI259" s="207"/>
      <c r="CJ259" s="207"/>
      <c r="CK259" s="207"/>
      <c r="CL259" s="207"/>
      <c r="CM259" s="207"/>
      <c r="CN259" s="207"/>
      <c r="CO259" s="207"/>
      <c r="CP259" s="207"/>
      <c r="CQ259" s="207"/>
      <c r="CR259" s="207"/>
      <c r="CS259" s="207"/>
      <c r="CT259" s="207"/>
      <c r="CU259" s="207"/>
      <c r="CV259" s="207"/>
      <c r="CW259" s="207"/>
      <c r="CX259" s="207"/>
      <c r="CY259" s="207"/>
      <c r="CZ259" s="207"/>
      <c r="DA259" s="207"/>
      <c r="DB259" s="207"/>
      <c r="DC259" s="207"/>
      <c r="DD259" s="207"/>
      <c r="DE259" s="207"/>
      <c r="DF259" s="207"/>
      <c r="DG259" s="207"/>
      <c r="DH259" s="207"/>
      <c r="DI259" s="207"/>
      <c r="DJ259" s="207"/>
      <c r="DK259" s="207"/>
      <c r="DL259" s="207"/>
      <c r="DM259" s="207"/>
      <c r="DN259" s="207"/>
      <c r="DO259" s="207"/>
      <c r="DP259" s="207"/>
      <c r="DQ259" s="207"/>
      <c r="DR259" s="207"/>
      <c r="DS259" s="207"/>
      <c r="DT259" s="207"/>
      <c r="DU259" s="207"/>
      <c r="DV259" s="207"/>
      <c r="DW259" s="207"/>
      <c r="DX259" s="207"/>
      <c r="DY259" s="207"/>
      <c r="DZ259" s="207"/>
      <c r="EA259" s="207"/>
      <c r="EB259" s="207"/>
      <c r="EC259" s="207"/>
      <c r="ED259" s="207"/>
      <c r="EE259" s="207"/>
      <c r="EF259" s="207"/>
    </row>
    <row r="260" spans="1:136" s="18" customFormat="1" ht="15.75" hidden="1" customHeight="1" x14ac:dyDescent="0.25">
      <c r="A260" s="114">
        <v>3</v>
      </c>
      <c r="C260" s="37"/>
      <c r="D260" s="632" t="s">
        <v>16</v>
      </c>
      <c r="E260" s="632"/>
      <c r="F260" s="632"/>
      <c r="G260" s="633"/>
      <c r="H260" s="19">
        <f t="shared" si="774"/>
        <v>0</v>
      </c>
      <c r="I260" s="52">
        <f>I261+I265+I270</f>
        <v>0</v>
      </c>
      <c r="J260" s="314">
        <f>J261+J265+J270</f>
        <v>0</v>
      </c>
      <c r="K260" s="53">
        <f t="shared" ref="K260:N260" si="781">K261+K265+K270</f>
        <v>0</v>
      </c>
      <c r="L260" s="53">
        <f t="shared" si="781"/>
        <v>0</v>
      </c>
      <c r="M260" s="53">
        <f t="shared" si="781"/>
        <v>0</v>
      </c>
      <c r="N260" s="53">
        <f t="shared" si="781"/>
        <v>0</v>
      </c>
      <c r="O260" s="335">
        <f t="shared" ref="O260" si="782">O261+O265+O270</f>
        <v>0</v>
      </c>
      <c r="P260" s="222"/>
      <c r="Q260" s="222"/>
      <c r="R260" s="222"/>
      <c r="S260" s="222"/>
      <c r="T260" s="19">
        <f t="shared" si="777"/>
        <v>0</v>
      </c>
      <c r="U260" s="52"/>
      <c r="V260" s="314"/>
      <c r="W260" s="53"/>
      <c r="X260" s="53"/>
      <c r="Y260" s="53"/>
      <c r="Z260" s="53"/>
      <c r="AA260" s="53"/>
      <c r="AB260" s="53"/>
      <c r="AC260" s="53"/>
      <c r="AD260" s="53"/>
      <c r="AE260" s="54"/>
      <c r="AF260" s="111">
        <f t="shared" si="778"/>
        <v>0</v>
      </c>
      <c r="AG260" s="52"/>
      <c r="AH260" s="314"/>
      <c r="AI260" s="53">
        <f t="shared" ref="AI260:AQ260" si="783">AI261+AI265+AI270</f>
        <v>0</v>
      </c>
      <c r="AJ260" s="53">
        <f t="shared" si="783"/>
        <v>0</v>
      </c>
      <c r="AK260" s="53">
        <f t="shared" si="783"/>
        <v>0</v>
      </c>
      <c r="AL260" s="53">
        <f t="shared" si="783"/>
        <v>0</v>
      </c>
      <c r="AM260" s="53">
        <f t="shared" ref="AM260" si="784">AM261+AM265+AM270</f>
        <v>0</v>
      </c>
      <c r="AN260" s="53">
        <f t="shared" si="783"/>
        <v>0</v>
      </c>
      <c r="AO260" s="53">
        <f t="shared" si="783"/>
        <v>0</v>
      </c>
      <c r="AP260" s="53">
        <f t="shared" si="783"/>
        <v>0</v>
      </c>
      <c r="AQ260" s="54">
        <f t="shared" si="783"/>
        <v>0</v>
      </c>
      <c r="AR260" s="188"/>
      <c r="AS260" s="108"/>
      <c r="AT260" s="108"/>
      <c r="AU260" s="108"/>
      <c r="AV260" s="108"/>
      <c r="AW260" s="72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207"/>
      <c r="BQ260" s="207"/>
      <c r="BR260" s="207"/>
      <c r="BS260" s="207"/>
      <c r="BT260" s="207"/>
      <c r="BU260" s="207"/>
      <c r="BV260" s="207"/>
      <c r="BW260" s="207"/>
      <c r="BX260" s="207"/>
      <c r="BY260" s="207"/>
      <c r="BZ260" s="207"/>
      <c r="CA260" s="207"/>
      <c r="CB260" s="207"/>
      <c r="CC260" s="207"/>
      <c r="CD260" s="207"/>
      <c r="CE260" s="207"/>
      <c r="CF260" s="207"/>
      <c r="CG260" s="207"/>
      <c r="CH260" s="207"/>
      <c r="CI260" s="207"/>
      <c r="CJ260" s="207"/>
      <c r="CK260" s="207"/>
      <c r="CL260" s="207"/>
      <c r="CM260" s="207"/>
      <c r="CN260" s="207"/>
      <c r="CO260" s="207"/>
      <c r="CP260" s="207"/>
      <c r="CQ260" s="207"/>
      <c r="CR260" s="207"/>
      <c r="CS260" s="207"/>
      <c r="CT260" s="207"/>
      <c r="CU260" s="207"/>
      <c r="CV260" s="207"/>
      <c r="CW260" s="207"/>
      <c r="CX260" s="207"/>
      <c r="CY260" s="207"/>
      <c r="CZ260" s="207"/>
      <c r="DA260" s="207"/>
      <c r="DB260" s="207"/>
      <c r="DC260" s="207"/>
      <c r="DD260" s="207"/>
      <c r="DE260" s="207"/>
      <c r="DF260" s="207"/>
      <c r="DG260" s="207"/>
      <c r="DH260" s="207"/>
      <c r="DI260" s="207"/>
      <c r="DJ260" s="207"/>
      <c r="DK260" s="207"/>
      <c r="DL260" s="207"/>
      <c r="DM260" s="207"/>
      <c r="DN260" s="207"/>
      <c r="DO260" s="207"/>
      <c r="DP260" s="207"/>
      <c r="DQ260" s="207"/>
      <c r="DR260" s="207"/>
      <c r="DS260" s="207"/>
      <c r="DT260" s="207"/>
      <c r="DU260" s="207"/>
      <c r="DV260" s="207"/>
      <c r="DW260" s="207"/>
      <c r="DX260" s="207"/>
      <c r="DY260" s="207"/>
      <c r="DZ260" s="207"/>
      <c r="EA260" s="207"/>
      <c r="EB260" s="207"/>
      <c r="EC260" s="207"/>
      <c r="ED260" s="207"/>
      <c r="EE260" s="207"/>
      <c r="EF260" s="207"/>
    </row>
    <row r="261" spans="1:136" s="21" customFormat="1" ht="15.75" hidden="1" customHeight="1" x14ac:dyDescent="0.25">
      <c r="A261" s="634">
        <v>31</v>
      </c>
      <c r="B261" s="634"/>
      <c r="C261" s="35"/>
      <c r="D261" s="648" t="s">
        <v>0</v>
      </c>
      <c r="E261" s="648"/>
      <c r="F261" s="648"/>
      <c r="G261" s="633"/>
      <c r="H261" s="19">
        <f t="shared" si="774"/>
        <v>0</v>
      </c>
      <c r="I261" s="52">
        <f>SUM(I262:I264)</f>
        <v>0</v>
      </c>
      <c r="J261" s="314">
        <f>SUM(J262:J264)</f>
        <v>0</v>
      </c>
      <c r="K261" s="53">
        <f t="shared" ref="K261:N261" si="785">SUM(K262:K264)</f>
        <v>0</v>
      </c>
      <c r="L261" s="53">
        <f t="shared" si="785"/>
        <v>0</v>
      </c>
      <c r="M261" s="53">
        <f t="shared" si="785"/>
        <v>0</v>
      </c>
      <c r="N261" s="53">
        <f t="shared" si="785"/>
        <v>0</v>
      </c>
      <c r="O261" s="335">
        <f t="shared" ref="O261" si="786">SUM(O262:O264)</f>
        <v>0</v>
      </c>
      <c r="P261" s="222"/>
      <c r="Q261" s="222"/>
      <c r="R261" s="222"/>
      <c r="S261" s="222"/>
      <c r="T261" s="19">
        <f t="shared" si="777"/>
        <v>0</v>
      </c>
      <c r="U261" s="52"/>
      <c r="V261" s="314"/>
      <c r="W261" s="53"/>
      <c r="X261" s="53"/>
      <c r="Y261" s="53"/>
      <c r="Z261" s="53"/>
      <c r="AA261" s="53"/>
      <c r="AB261" s="53"/>
      <c r="AC261" s="53"/>
      <c r="AD261" s="53"/>
      <c r="AE261" s="54"/>
      <c r="AF261" s="111">
        <f t="shared" si="778"/>
        <v>0</v>
      </c>
      <c r="AG261" s="52"/>
      <c r="AH261" s="314"/>
      <c r="AI261" s="53">
        <f t="shared" ref="AI261:AQ261" si="787">SUM(AI262:AI264)</f>
        <v>0</v>
      </c>
      <c r="AJ261" s="53">
        <f t="shared" si="787"/>
        <v>0</v>
      </c>
      <c r="AK261" s="53">
        <f t="shared" si="787"/>
        <v>0</v>
      </c>
      <c r="AL261" s="53">
        <f t="shared" si="787"/>
        <v>0</v>
      </c>
      <c r="AM261" s="53">
        <f t="shared" ref="AM261" si="788">SUM(AM262:AM264)</f>
        <v>0</v>
      </c>
      <c r="AN261" s="53">
        <f t="shared" si="787"/>
        <v>0</v>
      </c>
      <c r="AO261" s="53">
        <f t="shared" si="787"/>
        <v>0</v>
      </c>
      <c r="AP261" s="53">
        <f t="shared" si="787"/>
        <v>0</v>
      </c>
      <c r="AQ261" s="54">
        <f t="shared" si="787"/>
        <v>0</v>
      </c>
      <c r="AR261" s="188"/>
      <c r="AS261" s="108"/>
      <c r="AT261" s="108"/>
      <c r="AU261" s="108"/>
      <c r="AV261" s="108"/>
      <c r="AW261" s="74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208"/>
      <c r="BQ261" s="208"/>
      <c r="BR261" s="208"/>
      <c r="BS261" s="208"/>
      <c r="BT261" s="208"/>
      <c r="BU261" s="208"/>
      <c r="BV261" s="208"/>
      <c r="BW261" s="208"/>
      <c r="BX261" s="208"/>
      <c r="BY261" s="208"/>
      <c r="BZ261" s="208"/>
      <c r="CA261" s="208"/>
      <c r="CB261" s="208"/>
      <c r="CC261" s="208"/>
      <c r="CD261" s="208"/>
      <c r="CE261" s="208"/>
      <c r="CF261" s="208"/>
      <c r="CG261" s="208"/>
      <c r="CH261" s="208"/>
      <c r="CI261" s="208"/>
      <c r="CJ261" s="208"/>
      <c r="CK261" s="208"/>
      <c r="CL261" s="208"/>
      <c r="CM261" s="208"/>
      <c r="CN261" s="208"/>
      <c r="CO261" s="208"/>
      <c r="CP261" s="208"/>
      <c r="CQ261" s="208"/>
      <c r="CR261" s="208"/>
      <c r="CS261" s="208"/>
      <c r="CT261" s="208"/>
      <c r="CU261" s="208"/>
      <c r="CV261" s="208"/>
      <c r="CW261" s="208"/>
      <c r="CX261" s="208"/>
      <c r="CY261" s="208"/>
      <c r="CZ261" s="208"/>
      <c r="DA261" s="208"/>
      <c r="DB261" s="208"/>
      <c r="DC261" s="208"/>
      <c r="DD261" s="208"/>
      <c r="DE261" s="208"/>
      <c r="DF261" s="208"/>
      <c r="DG261" s="208"/>
      <c r="DH261" s="208"/>
      <c r="DI261" s="208"/>
      <c r="DJ261" s="208"/>
      <c r="DK261" s="208"/>
      <c r="DL261" s="208"/>
      <c r="DM261" s="208"/>
      <c r="DN261" s="208"/>
      <c r="DO261" s="208"/>
      <c r="DP261" s="208"/>
      <c r="DQ261" s="208"/>
      <c r="DR261" s="208"/>
      <c r="DS261" s="208"/>
      <c r="DT261" s="208"/>
      <c r="DU261" s="208"/>
      <c r="DV261" s="208"/>
      <c r="DW261" s="208"/>
      <c r="DX261" s="208"/>
      <c r="DY261" s="208"/>
      <c r="DZ261" s="208"/>
      <c r="EA261" s="208"/>
      <c r="EB261" s="208"/>
      <c r="EC261" s="208"/>
      <c r="ED261" s="208"/>
      <c r="EE261" s="208"/>
      <c r="EF261" s="208"/>
    </row>
    <row r="262" spans="1:136" s="24" customFormat="1" ht="15.75" hidden="1" customHeight="1" x14ac:dyDescent="0.25">
      <c r="A262" s="619">
        <v>311</v>
      </c>
      <c r="B262" s="619"/>
      <c r="C262" s="619"/>
      <c r="D262" s="620" t="s">
        <v>1</v>
      </c>
      <c r="E262" s="620"/>
      <c r="F262" s="620"/>
      <c r="G262" s="621"/>
      <c r="H262" s="22">
        <f t="shared" si="774"/>
        <v>0</v>
      </c>
      <c r="I262" s="55"/>
      <c r="J262" s="315"/>
      <c r="K262" s="56"/>
      <c r="L262" s="56"/>
      <c r="M262" s="56"/>
      <c r="N262" s="56"/>
      <c r="O262" s="336"/>
      <c r="P262" s="222"/>
      <c r="Q262" s="222"/>
      <c r="R262" s="222"/>
      <c r="S262" s="222"/>
      <c r="T262" s="23">
        <f t="shared" si="777"/>
        <v>0</v>
      </c>
      <c r="U262" s="55"/>
      <c r="V262" s="315"/>
      <c r="W262" s="56"/>
      <c r="X262" s="56"/>
      <c r="Y262" s="56"/>
      <c r="Z262" s="56"/>
      <c r="AA262" s="56"/>
      <c r="AB262" s="56"/>
      <c r="AC262" s="56"/>
      <c r="AD262" s="56"/>
      <c r="AE262" s="57"/>
      <c r="AF262" s="109">
        <f t="shared" si="778"/>
        <v>0</v>
      </c>
      <c r="AG262" s="55"/>
      <c r="AH262" s="315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8"/>
      <c r="AS262" s="108"/>
      <c r="AT262" s="108"/>
      <c r="AU262" s="108"/>
      <c r="AV262" s="108"/>
      <c r="AW262" s="73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202"/>
      <c r="BQ262" s="202"/>
      <c r="BR262" s="202"/>
      <c r="BS262" s="202"/>
      <c r="BT262" s="202"/>
      <c r="BU262" s="202"/>
      <c r="BV262" s="202"/>
      <c r="BW262" s="202"/>
      <c r="BX262" s="202"/>
      <c r="BY262" s="202"/>
      <c r="BZ262" s="202"/>
      <c r="CA262" s="202"/>
      <c r="CB262" s="202"/>
      <c r="CC262" s="202"/>
      <c r="CD262" s="202"/>
      <c r="CE262" s="202"/>
      <c r="CF262" s="202"/>
      <c r="CG262" s="202"/>
      <c r="CH262" s="202"/>
      <c r="CI262" s="202"/>
      <c r="CJ262" s="202"/>
      <c r="CK262" s="202"/>
      <c r="CL262" s="202"/>
      <c r="CM262" s="202"/>
      <c r="CN262" s="202"/>
      <c r="CO262" s="202"/>
      <c r="CP262" s="202"/>
      <c r="CQ262" s="202"/>
      <c r="CR262" s="202"/>
      <c r="CS262" s="202"/>
      <c r="CT262" s="202"/>
      <c r="CU262" s="202"/>
      <c r="CV262" s="202"/>
      <c r="CW262" s="202"/>
      <c r="CX262" s="202"/>
      <c r="CY262" s="202"/>
      <c r="CZ262" s="202"/>
      <c r="DA262" s="202"/>
      <c r="DB262" s="202"/>
      <c r="DC262" s="202"/>
      <c r="DD262" s="202"/>
      <c r="DE262" s="202"/>
      <c r="DF262" s="202"/>
      <c r="DG262" s="202"/>
      <c r="DH262" s="202"/>
      <c r="DI262" s="202"/>
      <c r="DJ262" s="202"/>
      <c r="DK262" s="202"/>
      <c r="DL262" s="202"/>
      <c r="DM262" s="202"/>
      <c r="DN262" s="202"/>
      <c r="DO262" s="202"/>
      <c r="DP262" s="202"/>
      <c r="DQ262" s="202"/>
      <c r="DR262" s="202"/>
      <c r="DS262" s="202"/>
      <c r="DT262" s="202"/>
      <c r="DU262" s="202"/>
      <c r="DV262" s="202"/>
      <c r="DW262" s="202"/>
      <c r="DX262" s="202"/>
      <c r="DY262" s="202"/>
      <c r="DZ262" s="202"/>
      <c r="EA262" s="202"/>
      <c r="EB262" s="202"/>
      <c r="EC262" s="202"/>
      <c r="ED262" s="202"/>
      <c r="EE262" s="202"/>
      <c r="EF262" s="202"/>
    </row>
    <row r="263" spans="1:136" s="24" customFormat="1" ht="15.75" hidden="1" customHeight="1" x14ac:dyDescent="0.25">
      <c r="A263" s="619">
        <v>312</v>
      </c>
      <c r="B263" s="619"/>
      <c r="C263" s="619"/>
      <c r="D263" s="620" t="s">
        <v>2</v>
      </c>
      <c r="E263" s="620"/>
      <c r="F263" s="620"/>
      <c r="G263" s="621"/>
      <c r="H263" s="22">
        <f t="shared" si="774"/>
        <v>0</v>
      </c>
      <c r="I263" s="55"/>
      <c r="J263" s="315"/>
      <c r="K263" s="56"/>
      <c r="L263" s="56"/>
      <c r="M263" s="56"/>
      <c r="N263" s="56"/>
      <c r="O263" s="336"/>
      <c r="P263" s="222"/>
      <c r="Q263" s="222"/>
      <c r="R263" s="222"/>
      <c r="S263" s="222"/>
      <c r="T263" s="23">
        <f t="shared" si="777"/>
        <v>0</v>
      </c>
      <c r="U263" s="55"/>
      <c r="V263" s="315"/>
      <c r="W263" s="56"/>
      <c r="X263" s="56"/>
      <c r="Y263" s="56"/>
      <c r="Z263" s="56"/>
      <c r="AA263" s="56"/>
      <c r="AB263" s="56"/>
      <c r="AC263" s="56"/>
      <c r="AD263" s="56"/>
      <c r="AE263" s="57"/>
      <c r="AF263" s="109">
        <f t="shared" si="778"/>
        <v>0</v>
      </c>
      <c r="AG263" s="55"/>
      <c r="AH263" s="315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8"/>
      <c r="AS263" s="129"/>
      <c r="AT263" s="129"/>
      <c r="AU263" s="129"/>
      <c r="AV263" s="129"/>
      <c r="AW263" s="72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202"/>
      <c r="BQ263" s="202"/>
      <c r="BR263" s="202"/>
      <c r="BS263" s="202"/>
      <c r="BT263" s="202"/>
      <c r="BU263" s="202"/>
      <c r="BV263" s="202"/>
      <c r="BW263" s="202"/>
      <c r="BX263" s="202"/>
      <c r="BY263" s="202"/>
      <c r="BZ263" s="202"/>
      <c r="CA263" s="202"/>
      <c r="CB263" s="202"/>
      <c r="CC263" s="202"/>
      <c r="CD263" s="202"/>
      <c r="CE263" s="202"/>
      <c r="CF263" s="202"/>
      <c r="CG263" s="202"/>
      <c r="CH263" s="202"/>
      <c r="CI263" s="202"/>
      <c r="CJ263" s="202"/>
      <c r="CK263" s="202"/>
      <c r="CL263" s="202"/>
      <c r="CM263" s="202"/>
      <c r="CN263" s="202"/>
      <c r="CO263" s="202"/>
      <c r="CP263" s="202"/>
      <c r="CQ263" s="202"/>
      <c r="CR263" s="202"/>
      <c r="CS263" s="202"/>
      <c r="CT263" s="202"/>
      <c r="CU263" s="202"/>
      <c r="CV263" s="202"/>
      <c r="CW263" s="202"/>
      <c r="CX263" s="202"/>
      <c r="CY263" s="202"/>
      <c r="CZ263" s="202"/>
      <c r="DA263" s="202"/>
      <c r="DB263" s="202"/>
      <c r="DC263" s="202"/>
      <c r="DD263" s="202"/>
      <c r="DE263" s="202"/>
      <c r="DF263" s="202"/>
      <c r="DG263" s="202"/>
      <c r="DH263" s="202"/>
      <c r="DI263" s="202"/>
      <c r="DJ263" s="202"/>
      <c r="DK263" s="202"/>
      <c r="DL263" s="202"/>
      <c r="DM263" s="202"/>
      <c r="DN263" s="202"/>
      <c r="DO263" s="202"/>
      <c r="DP263" s="202"/>
      <c r="DQ263" s="202"/>
      <c r="DR263" s="202"/>
      <c r="DS263" s="202"/>
      <c r="DT263" s="202"/>
      <c r="DU263" s="202"/>
      <c r="DV263" s="202"/>
      <c r="DW263" s="202"/>
      <c r="DX263" s="202"/>
      <c r="DY263" s="202"/>
      <c r="DZ263" s="202"/>
      <c r="EA263" s="202"/>
      <c r="EB263" s="202"/>
      <c r="EC263" s="202"/>
      <c r="ED263" s="202"/>
      <c r="EE263" s="202"/>
      <c r="EF263" s="202"/>
    </row>
    <row r="264" spans="1:136" s="24" customFormat="1" ht="15.75" hidden="1" customHeight="1" x14ac:dyDescent="0.25">
      <c r="A264" s="619">
        <v>313</v>
      </c>
      <c r="B264" s="619"/>
      <c r="C264" s="619"/>
      <c r="D264" s="620" t="s">
        <v>3</v>
      </c>
      <c r="E264" s="620"/>
      <c r="F264" s="620"/>
      <c r="G264" s="621"/>
      <c r="H264" s="22">
        <f t="shared" si="774"/>
        <v>0</v>
      </c>
      <c r="I264" s="55"/>
      <c r="J264" s="315"/>
      <c r="K264" s="56"/>
      <c r="L264" s="56"/>
      <c r="M264" s="56"/>
      <c r="N264" s="56"/>
      <c r="O264" s="336"/>
      <c r="P264" s="222"/>
      <c r="Q264" s="222"/>
      <c r="R264" s="222"/>
      <c r="S264" s="222"/>
      <c r="T264" s="23">
        <f t="shared" si="777"/>
        <v>0</v>
      </c>
      <c r="U264" s="55"/>
      <c r="V264" s="315"/>
      <c r="W264" s="56"/>
      <c r="X264" s="56"/>
      <c r="Y264" s="56"/>
      <c r="Z264" s="56"/>
      <c r="AA264" s="56"/>
      <c r="AB264" s="56"/>
      <c r="AC264" s="56"/>
      <c r="AD264" s="56"/>
      <c r="AE264" s="57"/>
      <c r="AF264" s="109">
        <f t="shared" si="778"/>
        <v>0</v>
      </c>
      <c r="AG264" s="55"/>
      <c r="AH264" s="315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8"/>
      <c r="AS264" s="108"/>
      <c r="AT264" s="108"/>
      <c r="AU264" s="108"/>
      <c r="AV264" s="108"/>
      <c r="AW264" s="72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202"/>
      <c r="BQ264" s="202"/>
      <c r="BR264" s="202"/>
      <c r="BS264" s="202"/>
      <c r="BT264" s="202"/>
      <c r="BU264" s="202"/>
      <c r="BV264" s="202"/>
      <c r="BW264" s="202"/>
      <c r="BX264" s="202"/>
      <c r="BY264" s="202"/>
      <c r="BZ264" s="202"/>
      <c r="CA264" s="202"/>
      <c r="CB264" s="202"/>
      <c r="CC264" s="202"/>
      <c r="CD264" s="202"/>
      <c r="CE264" s="202"/>
      <c r="CF264" s="202"/>
      <c r="CG264" s="202"/>
      <c r="CH264" s="202"/>
      <c r="CI264" s="202"/>
      <c r="CJ264" s="202"/>
      <c r="CK264" s="202"/>
      <c r="CL264" s="202"/>
      <c r="CM264" s="202"/>
      <c r="CN264" s="202"/>
      <c r="CO264" s="202"/>
      <c r="CP264" s="202"/>
      <c r="CQ264" s="202"/>
      <c r="CR264" s="202"/>
      <c r="CS264" s="202"/>
      <c r="CT264" s="202"/>
      <c r="CU264" s="202"/>
      <c r="CV264" s="202"/>
      <c r="CW264" s="202"/>
      <c r="CX264" s="202"/>
      <c r="CY264" s="202"/>
      <c r="CZ264" s="202"/>
      <c r="DA264" s="202"/>
      <c r="DB264" s="202"/>
      <c r="DC264" s="202"/>
      <c r="DD264" s="202"/>
      <c r="DE264" s="202"/>
      <c r="DF264" s="202"/>
      <c r="DG264" s="202"/>
      <c r="DH264" s="202"/>
      <c r="DI264" s="202"/>
      <c r="DJ264" s="202"/>
      <c r="DK264" s="202"/>
      <c r="DL264" s="202"/>
      <c r="DM264" s="202"/>
      <c r="DN264" s="202"/>
      <c r="DO264" s="202"/>
      <c r="DP264" s="202"/>
      <c r="DQ264" s="202"/>
      <c r="DR264" s="202"/>
      <c r="DS264" s="202"/>
      <c r="DT264" s="202"/>
      <c r="DU264" s="202"/>
      <c r="DV264" s="202"/>
      <c r="DW264" s="202"/>
      <c r="DX264" s="202"/>
      <c r="DY264" s="202"/>
      <c r="DZ264" s="202"/>
      <c r="EA264" s="202"/>
      <c r="EB264" s="202"/>
      <c r="EC264" s="202"/>
      <c r="ED264" s="202"/>
      <c r="EE264" s="202"/>
      <c r="EF264" s="202"/>
    </row>
    <row r="265" spans="1:136" s="21" customFormat="1" ht="15.75" hidden="1" customHeight="1" x14ac:dyDescent="0.25">
      <c r="A265" s="634">
        <v>32</v>
      </c>
      <c r="B265" s="634"/>
      <c r="C265" s="35"/>
      <c r="D265" s="648" t="s">
        <v>4</v>
      </c>
      <c r="E265" s="648"/>
      <c r="F265" s="648"/>
      <c r="G265" s="633"/>
      <c r="H265" s="19">
        <f t="shared" si="774"/>
        <v>0</v>
      </c>
      <c r="I265" s="52">
        <f>SUM(I266:I269)</f>
        <v>0</v>
      </c>
      <c r="J265" s="314">
        <f>SUM(J266:J269)</f>
        <v>0</v>
      </c>
      <c r="K265" s="53">
        <f t="shared" ref="K265:N265" si="789">SUM(K266:K269)</f>
        <v>0</v>
      </c>
      <c r="L265" s="53">
        <f t="shared" si="789"/>
        <v>0</v>
      </c>
      <c r="M265" s="53">
        <f t="shared" si="789"/>
        <v>0</v>
      </c>
      <c r="N265" s="53">
        <f t="shared" si="789"/>
        <v>0</v>
      </c>
      <c r="O265" s="335">
        <f t="shared" ref="O265" si="790">SUM(O266:O269)</f>
        <v>0</v>
      </c>
      <c r="P265" s="222"/>
      <c r="Q265" s="222"/>
      <c r="R265" s="222"/>
      <c r="S265" s="222"/>
      <c r="T265" s="19">
        <f t="shared" si="777"/>
        <v>0</v>
      </c>
      <c r="U265" s="52"/>
      <c r="V265" s="314"/>
      <c r="W265" s="53"/>
      <c r="X265" s="53"/>
      <c r="Y265" s="53"/>
      <c r="Z265" s="53"/>
      <c r="AA265" s="53"/>
      <c r="AB265" s="53"/>
      <c r="AC265" s="53"/>
      <c r="AD265" s="53"/>
      <c r="AE265" s="54"/>
      <c r="AF265" s="111">
        <f t="shared" si="778"/>
        <v>0</v>
      </c>
      <c r="AG265" s="52"/>
      <c r="AH265" s="314"/>
      <c r="AI265" s="53">
        <f t="shared" ref="AI265:AQ265" si="791">SUM(AI266:AI269)</f>
        <v>0</v>
      </c>
      <c r="AJ265" s="53">
        <f t="shared" si="791"/>
        <v>0</v>
      </c>
      <c r="AK265" s="53">
        <f t="shared" si="791"/>
        <v>0</v>
      </c>
      <c r="AL265" s="53">
        <f t="shared" si="791"/>
        <v>0</v>
      </c>
      <c r="AM265" s="53">
        <f t="shared" ref="AM265" si="792">SUM(AM266:AM269)</f>
        <v>0</v>
      </c>
      <c r="AN265" s="53">
        <f t="shared" si="791"/>
        <v>0</v>
      </c>
      <c r="AO265" s="53">
        <f t="shared" si="791"/>
        <v>0</v>
      </c>
      <c r="AP265" s="53">
        <f t="shared" si="791"/>
        <v>0</v>
      </c>
      <c r="AQ265" s="54">
        <f t="shared" si="791"/>
        <v>0</v>
      </c>
      <c r="AR265" s="188"/>
      <c r="AS265" s="201"/>
      <c r="AT265" s="201"/>
      <c r="AU265" s="200"/>
      <c r="AV265" s="200"/>
      <c r="AW265" s="291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208"/>
      <c r="BQ265" s="208"/>
      <c r="BR265" s="208"/>
      <c r="BS265" s="208"/>
      <c r="BT265" s="208"/>
      <c r="BU265" s="208"/>
      <c r="BV265" s="208"/>
      <c r="BW265" s="208"/>
      <c r="BX265" s="208"/>
      <c r="BY265" s="208"/>
      <c r="BZ265" s="208"/>
      <c r="CA265" s="208"/>
      <c r="CB265" s="208"/>
      <c r="CC265" s="208"/>
      <c r="CD265" s="208"/>
      <c r="CE265" s="208"/>
      <c r="CF265" s="208"/>
      <c r="CG265" s="208"/>
      <c r="CH265" s="208"/>
      <c r="CI265" s="208"/>
      <c r="CJ265" s="208"/>
      <c r="CK265" s="208"/>
      <c r="CL265" s="208"/>
      <c r="CM265" s="208"/>
      <c r="CN265" s="208"/>
      <c r="CO265" s="208"/>
      <c r="CP265" s="208"/>
      <c r="CQ265" s="208"/>
      <c r="CR265" s="208"/>
      <c r="CS265" s="208"/>
      <c r="CT265" s="208"/>
      <c r="CU265" s="208"/>
      <c r="CV265" s="208"/>
      <c r="CW265" s="208"/>
      <c r="CX265" s="208"/>
      <c r="CY265" s="208"/>
      <c r="CZ265" s="208"/>
      <c r="DA265" s="208"/>
      <c r="DB265" s="208"/>
      <c r="DC265" s="208"/>
      <c r="DD265" s="208"/>
      <c r="DE265" s="208"/>
      <c r="DF265" s="208"/>
      <c r="DG265" s="208"/>
      <c r="DH265" s="208"/>
      <c r="DI265" s="208"/>
      <c r="DJ265" s="208"/>
      <c r="DK265" s="208"/>
      <c r="DL265" s="208"/>
      <c r="DM265" s="208"/>
      <c r="DN265" s="208"/>
      <c r="DO265" s="208"/>
      <c r="DP265" s="208"/>
      <c r="DQ265" s="208"/>
      <c r="DR265" s="208"/>
      <c r="DS265" s="208"/>
      <c r="DT265" s="208"/>
      <c r="DU265" s="208"/>
      <c r="DV265" s="208"/>
      <c r="DW265" s="208"/>
      <c r="DX265" s="208"/>
      <c r="DY265" s="208"/>
      <c r="DZ265" s="208"/>
      <c r="EA265" s="208"/>
      <c r="EB265" s="208"/>
      <c r="EC265" s="208"/>
      <c r="ED265" s="208"/>
      <c r="EE265" s="208"/>
      <c r="EF265" s="208"/>
    </row>
    <row r="266" spans="1:136" s="24" customFormat="1" ht="15.75" hidden="1" customHeight="1" x14ac:dyDescent="0.25">
      <c r="A266" s="619">
        <v>321</v>
      </c>
      <c r="B266" s="619"/>
      <c r="C266" s="619"/>
      <c r="D266" s="620" t="s">
        <v>5</v>
      </c>
      <c r="E266" s="620"/>
      <c r="F266" s="620"/>
      <c r="G266" s="621"/>
      <c r="H266" s="22">
        <f t="shared" si="774"/>
        <v>0</v>
      </c>
      <c r="I266" s="55"/>
      <c r="J266" s="315"/>
      <c r="K266" s="56"/>
      <c r="L266" s="56"/>
      <c r="M266" s="56"/>
      <c r="N266" s="56"/>
      <c r="O266" s="336"/>
      <c r="P266" s="222"/>
      <c r="Q266" s="222"/>
      <c r="R266" s="222"/>
      <c r="S266" s="222"/>
      <c r="T266" s="23">
        <f t="shared" si="777"/>
        <v>0</v>
      </c>
      <c r="U266" s="55"/>
      <c r="V266" s="315"/>
      <c r="W266" s="56"/>
      <c r="X266" s="56"/>
      <c r="Y266" s="56"/>
      <c r="Z266" s="56"/>
      <c r="AA266" s="56"/>
      <c r="AB266" s="56"/>
      <c r="AC266" s="56"/>
      <c r="AD266" s="56"/>
      <c r="AE266" s="57"/>
      <c r="AF266" s="109">
        <f t="shared" si="778"/>
        <v>0</v>
      </c>
      <c r="AG266" s="55"/>
      <c r="AH266" s="315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8"/>
      <c r="AS266" s="129"/>
      <c r="AT266" s="129"/>
      <c r="AU266" s="129"/>
      <c r="AV266" s="129"/>
      <c r="AW266" s="62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202"/>
      <c r="BQ266" s="202"/>
      <c r="BR266" s="202"/>
      <c r="BS266" s="202"/>
      <c r="BT266" s="202"/>
      <c r="BU266" s="202"/>
      <c r="BV266" s="202"/>
      <c r="BW266" s="202"/>
      <c r="BX266" s="202"/>
      <c r="BY266" s="202"/>
      <c r="BZ266" s="202"/>
      <c r="CA266" s="202"/>
      <c r="CB266" s="202"/>
      <c r="CC266" s="202"/>
      <c r="CD266" s="202"/>
      <c r="CE266" s="202"/>
      <c r="CF266" s="202"/>
      <c r="CG266" s="202"/>
      <c r="CH266" s="202"/>
      <c r="CI266" s="202"/>
      <c r="CJ266" s="202"/>
      <c r="CK266" s="202"/>
      <c r="CL266" s="202"/>
      <c r="CM266" s="202"/>
      <c r="CN266" s="202"/>
      <c r="CO266" s="202"/>
      <c r="CP266" s="202"/>
      <c r="CQ266" s="202"/>
      <c r="CR266" s="202"/>
      <c r="CS266" s="202"/>
      <c r="CT266" s="202"/>
      <c r="CU266" s="202"/>
      <c r="CV266" s="202"/>
      <c r="CW266" s="202"/>
      <c r="CX266" s="202"/>
      <c r="CY266" s="202"/>
      <c r="CZ266" s="202"/>
      <c r="DA266" s="202"/>
      <c r="DB266" s="202"/>
      <c r="DC266" s="202"/>
      <c r="DD266" s="202"/>
      <c r="DE266" s="202"/>
      <c r="DF266" s="202"/>
      <c r="DG266" s="202"/>
      <c r="DH266" s="202"/>
      <c r="DI266" s="202"/>
      <c r="DJ266" s="202"/>
      <c r="DK266" s="202"/>
      <c r="DL266" s="202"/>
      <c r="DM266" s="202"/>
      <c r="DN266" s="202"/>
      <c r="DO266" s="202"/>
      <c r="DP266" s="202"/>
      <c r="DQ266" s="202"/>
      <c r="DR266" s="202"/>
      <c r="DS266" s="202"/>
      <c r="DT266" s="202"/>
      <c r="DU266" s="202"/>
      <c r="DV266" s="202"/>
      <c r="DW266" s="202"/>
      <c r="DX266" s="202"/>
      <c r="DY266" s="202"/>
      <c r="DZ266" s="202"/>
      <c r="EA266" s="202"/>
      <c r="EB266" s="202"/>
      <c r="EC266" s="202"/>
      <c r="ED266" s="202"/>
      <c r="EE266" s="202"/>
      <c r="EF266" s="202"/>
    </row>
    <row r="267" spans="1:136" s="24" customFormat="1" ht="15.75" hidden="1" customHeight="1" x14ac:dyDescent="0.25">
      <c r="A267" s="619">
        <v>322</v>
      </c>
      <c r="B267" s="619"/>
      <c r="C267" s="619"/>
      <c r="D267" s="620" t="s">
        <v>6</v>
      </c>
      <c r="E267" s="620"/>
      <c r="F267" s="620"/>
      <c r="G267" s="621"/>
      <c r="H267" s="22">
        <f t="shared" si="774"/>
        <v>0</v>
      </c>
      <c r="I267" s="55"/>
      <c r="J267" s="315"/>
      <c r="K267" s="56"/>
      <c r="L267" s="56"/>
      <c r="M267" s="56"/>
      <c r="N267" s="56"/>
      <c r="O267" s="336"/>
      <c r="P267" s="222"/>
      <c r="Q267" s="222"/>
      <c r="R267" s="222"/>
      <c r="S267" s="222"/>
      <c r="T267" s="23">
        <f t="shared" si="777"/>
        <v>0</v>
      </c>
      <c r="U267" s="55"/>
      <c r="V267" s="315"/>
      <c r="W267" s="56"/>
      <c r="X267" s="56"/>
      <c r="Y267" s="56"/>
      <c r="Z267" s="56"/>
      <c r="AA267" s="56"/>
      <c r="AB267" s="56"/>
      <c r="AC267" s="56"/>
      <c r="AD267" s="56"/>
      <c r="AE267" s="57"/>
      <c r="AF267" s="109">
        <f t="shared" si="778"/>
        <v>0</v>
      </c>
      <c r="AG267" s="55"/>
      <c r="AH267" s="315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8"/>
      <c r="AS267" s="108"/>
      <c r="AT267" s="108"/>
      <c r="AU267" s="108"/>
      <c r="AV267" s="108"/>
      <c r="AW267" s="74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202"/>
      <c r="BQ267" s="202"/>
      <c r="BR267" s="202"/>
      <c r="BS267" s="202"/>
      <c r="BT267" s="202"/>
      <c r="BU267" s="202"/>
      <c r="BV267" s="202"/>
      <c r="BW267" s="202"/>
      <c r="BX267" s="202"/>
      <c r="BY267" s="202"/>
      <c r="BZ267" s="202"/>
      <c r="CA267" s="202"/>
      <c r="CB267" s="202"/>
      <c r="CC267" s="202"/>
      <c r="CD267" s="202"/>
      <c r="CE267" s="202"/>
      <c r="CF267" s="202"/>
      <c r="CG267" s="202"/>
      <c r="CH267" s="202"/>
      <c r="CI267" s="202"/>
      <c r="CJ267" s="202"/>
      <c r="CK267" s="202"/>
      <c r="CL267" s="202"/>
      <c r="CM267" s="202"/>
      <c r="CN267" s="202"/>
      <c r="CO267" s="202"/>
      <c r="CP267" s="202"/>
      <c r="CQ267" s="202"/>
      <c r="CR267" s="202"/>
      <c r="CS267" s="202"/>
      <c r="CT267" s="202"/>
      <c r="CU267" s="202"/>
      <c r="CV267" s="202"/>
      <c r="CW267" s="202"/>
      <c r="CX267" s="202"/>
      <c r="CY267" s="202"/>
      <c r="CZ267" s="202"/>
      <c r="DA267" s="202"/>
      <c r="DB267" s="202"/>
      <c r="DC267" s="202"/>
      <c r="DD267" s="202"/>
      <c r="DE267" s="202"/>
      <c r="DF267" s="202"/>
      <c r="DG267" s="202"/>
      <c r="DH267" s="202"/>
      <c r="DI267" s="202"/>
      <c r="DJ267" s="202"/>
      <c r="DK267" s="202"/>
      <c r="DL267" s="202"/>
      <c r="DM267" s="202"/>
      <c r="DN267" s="202"/>
      <c r="DO267" s="202"/>
      <c r="DP267" s="202"/>
      <c r="DQ267" s="202"/>
      <c r="DR267" s="202"/>
      <c r="DS267" s="202"/>
      <c r="DT267" s="202"/>
      <c r="DU267" s="202"/>
      <c r="DV267" s="202"/>
      <c r="DW267" s="202"/>
      <c r="DX267" s="202"/>
      <c r="DY267" s="202"/>
      <c r="DZ267" s="202"/>
      <c r="EA267" s="202"/>
      <c r="EB267" s="202"/>
      <c r="EC267" s="202"/>
      <c r="ED267" s="202"/>
      <c r="EE267" s="202"/>
      <c r="EF267" s="202"/>
    </row>
    <row r="268" spans="1:136" s="24" customFormat="1" ht="15.75" hidden="1" customHeight="1" x14ac:dyDescent="0.25">
      <c r="A268" s="619">
        <v>323</v>
      </c>
      <c r="B268" s="619"/>
      <c r="C268" s="619"/>
      <c r="D268" s="620" t="s">
        <v>7</v>
      </c>
      <c r="E268" s="620"/>
      <c r="F268" s="620"/>
      <c r="G268" s="621"/>
      <c r="H268" s="22">
        <f t="shared" si="774"/>
        <v>0</v>
      </c>
      <c r="I268" s="55"/>
      <c r="J268" s="315"/>
      <c r="K268" s="56"/>
      <c r="L268" s="56"/>
      <c r="M268" s="56"/>
      <c r="N268" s="56"/>
      <c r="O268" s="336"/>
      <c r="P268" s="222"/>
      <c r="Q268" s="222"/>
      <c r="R268" s="222"/>
      <c r="S268" s="222"/>
      <c r="T268" s="23">
        <f t="shared" si="777"/>
        <v>0</v>
      </c>
      <c r="U268" s="55"/>
      <c r="V268" s="315"/>
      <c r="W268" s="56"/>
      <c r="X268" s="56"/>
      <c r="Y268" s="56"/>
      <c r="Z268" s="56"/>
      <c r="AA268" s="56"/>
      <c r="AB268" s="56"/>
      <c r="AC268" s="56"/>
      <c r="AD268" s="56"/>
      <c r="AE268" s="57"/>
      <c r="AF268" s="109">
        <f t="shared" si="778"/>
        <v>0</v>
      </c>
      <c r="AG268" s="55"/>
      <c r="AH268" s="315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8"/>
      <c r="AS268" s="108"/>
      <c r="AT268" s="108"/>
      <c r="AU268" s="108"/>
      <c r="AV268" s="108"/>
      <c r="AW268" s="74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202"/>
      <c r="BQ268" s="202"/>
      <c r="BR268" s="202"/>
      <c r="BS268" s="202"/>
      <c r="BT268" s="202"/>
      <c r="BU268" s="202"/>
      <c r="BV268" s="202"/>
      <c r="BW268" s="202"/>
      <c r="BX268" s="202"/>
      <c r="BY268" s="202"/>
      <c r="BZ268" s="202"/>
      <c r="CA268" s="202"/>
      <c r="CB268" s="202"/>
      <c r="CC268" s="202"/>
      <c r="CD268" s="202"/>
      <c r="CE268" s="202"/>
      <c r="CF268" s="202"/>
      <c r="CG268" s="202"/>
      <c r="CH268" s="202"/>
      <c r="CI268" s="202"/>
      <c r="CJ268" s="202"/>
      <c r="CK268" s="202"/>
      <c r="CL268" s="202"/>
      <c r="CM268" s="202"/>
      <c r="CN268" s="202"/>
      <c r="CO268" s="202"/>
      <c r="CP268" s="202"/>
      <c r="CQ268" s="202"/>
      <c r="CR268" s="202"/>
      <c r="CS268" s="202"/>
      <c r="CT268" s="202"/>
      <c r="CU268" s="202"/>
      <c r="CV268" s="202"/>
      <c r="CW268" s="202"/>
      <c r="CX268" s="202"/>
      <c r="CY268" s="202"/>
      <c r="CZ268" s="202"/>
      <c r="DA268" s="202"/>
      <c r="DB268" s="202"/>
      <c r="DC268" s="202"/>
      <c r="DD268" s="202"/>
      <c r="DE268" s="202"/>
      <c r="DF268" s="202"/>
      <c r="DG268" s="202"/>
      <c r="DH268" s="202"/>
      <c r="DI268" s="202"/>
      <c r="DJ268" s="202"/>
      <c r="DK268" s="202"/>
      <c r="DL268" s="202"/>
      <c r="DM268" s="202"/>
      <c r="DN268" s="202"/>
      <c r="DO268" s="202"/>
      <c r="DP268" s="202"/>
      <c r="DQ268" s="202"/>
      <c r="DR268" s="202"/>
      <c r="DS268" s="202"/>
      <c r="DT268" s="202"/>
      <c r="DU268" s="202"/>
      <c r="DV268" s="202"/>
      <c r="DW268" s="202"/>
      <c r="DX268" s="202"/>
      <c r="DY268" s="202"/>
      <c r="DZ268" s="202"/>
      <c r="EA268" s="202"/>
      <c r="EB268" s="202"/>
      <c r="EC268" s="202"/>
      <c r="ED268" s="202"/>
      <c r="EE268" s="202"/>
      <c r="EF268" s="202"/>
    </row>
    <row r="269" spans="1:136" s="24" customFormat="1" ht="15.75" hidden="1" customHeight="1" x14ac:dyDescent="0.25">
      <c r="A269" s="619">
        <v>329</v>
      </c>
      <c r="B269" s="619"/>
      <c r="C269" s="619"/>
      <c r="D269" s="620" t="s">
        <v>8</v>
      </c>
      <c r="E269" s="620"/>
      <c r="F269" s="620"/>
      <c r="G269" s="621"/>
      <c r="H269" s="22">
        <f t="shared" si="774"/>
        <v>0</v>
      </c>
      <c r="I269" s="55"/>
      <c r="J269" s="315"/>
      <c r="K269" s="56"/>
      <c r="L269" s="56"/>
      <c r="M269" s="56"/>
      <c r="N269" s="56"/>
      <c r="O269" s="336"/>
      <c r="P269" s="222"/>
      <c r="Q269" s="222"/>
      <c r="R269" s="222"/>
      <c r="S269" s="222"/>
      <c r="T269" s="23">
        <f t="shared" si="777"/>
        <v>0</v>
      </c>
      <c r="U269" s="55"/>
      <c r="V269" s="315"/>
      <c r="W269" s="56"/>
      <c r="X269" s="56"/>
      <c r="Y269" s="56"/>
      <c r="Z269" s="56"/>
      <c r="AA269" s="56"/>
      <c r="AB269" s="56"/>
      <c r="AC269" s="56"/>
      <c r="AD269" s="56"/>
      <c r="AE269" s="57"/>
      <c r="AF269" s="109">
        <f t="shared" si="778"/>
        <v>0</v>
      </c>
      <c r="AG269" s="55"/>
      <c r="AH269" s="315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8"/>
      <c r="AS269" s="108"/>
      <c r="AT269" s="108"/>
      <c r="AU269" s="108"/>
      <c r="AV269" s="108"/>
      <c r="AW269" s="73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</row>
    <row r="270" spans="1:136" s="21" customFormat="1" ht="15.75" hidden="1" customHeight="1" x14ac:dyDescent="0.25">
      <c r="A270" s="634">
        <v>34</v>
      </c>
      <c r="B270" s="634"/>
      <c r="C270" s="35"/>
      <c r="D270" s="648" t="s">
        <v>9</v>
      </c>
      <c r="E270" s="648"/>
      <c r="F270" s="648"/>
      <c r="G270" s="633"/>
      <c r="H270" s="19">
        <f t="shared" si="774"/>
        <v>0</v>
      </c>
      <c r="I270" s="52">
        <f>I271</f>
        <v>0</v>
      </c>
      <c r="J270" s="314">
        <f>J271</f>
        <v>0</v>
      </c>
      <c r="K270" s="53">
        <f t="shared" ref="K270:AQ270" si="793">K271</f>
        <v>0</v>
      </c>
      <c r="L270" s="53">
        <f t="shared" si="793"/>
        <v>0</v>
      </c>
      <c r="M270" s="53">
        <f t="shared" si="793"/>
        <v>0</v>
      </c>
      <c r="N270" s="53">
        <f t="shared" si="793"/>
        <v>0</v>
      </c>
      <c r="O270" s="335">
        <f t="shared" si="793"/>
        <v>0</v>
      </c>
      <c r="P270" s="222"/>
      <c r="Q270" s="222"/>
      <c r="R270" s="222"/>
      <c r="S270" s="222"/>
      <c r="T270" s="19">
        <f t="shared" si="777"/>
        <v>0</v>
      </c>
      <c r="U270" s="52"/>
      <c r="V270" s="314"/>
      <c r="W270" s="53"/>
      <c r="X270" s="53"/>
      <c r="Y270" s="53"/>
      <c r="Z270" s="53"/>
      <c r="AA270" s="53"/>
      <c r="AB270" s="53"/>
      <c r="AC270" s="53"/>
      <c r="AD270" s="53"/>
      <c r="AE270" s="54"/>
      <c r="AF270" s="111">
        <f t="shared" si="778"/>
        <v>0</v>
      </c>
      <c r="AG270" s="52"/>
      <c r="AH270" s="314"/>
      <c r="AI270" s="53">
        <f t="shared" si="793"/>
        <v>0</v>
      </c>
      <c r="AJ270" s="53">
        <f t="shared" si="793"/>
        <v>0</v>
      </c>
      <c r="AK270" s="53">
        <f t="shared" si="793"/>
        <v>0</v>
      </c>
      <c r="AL270" s="53">
        <f t="shared" si="793"/>
        <v>0</v>
      </c>
      <c r="AM270" s="53">
        <f t="shared" si="793"/>
        <v>0</v>
      </c>
      <c r="AN270" s="53">
        <f t="shared" si="793"/>
        <v>0</v>
      </c>
      <c r="AO270" s="53">
        <f t="shared" si="793"/>
        <v>0</v>
      </c>
      <c r="AP270" s="53">
        <f t="shared" si="793"/>
        <v>0</v>
      </c>
      <c r="AQ270" s="54">
        <f t="shared" si="793"/>
        <v>0</v>
      </c>
      <c r="AR270" s="188"/>
      <c r="AS270" s="108"/>
      <c r="AT270" s="108"/>
      <c r="AU270" s="108"/>
      <c r="AV270" s="108"/>
      <c r="AW270" s="72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208"/>
      <c r="BQ270" s="208"/>
      <c r="BR270" s="208"/>
      <c r="BS270" s="208"/>
      <c r="BT270" s="208"/>
      <c r="BU270" s="208"/>
      <c r="BV270" s="208"/>
      <c r="BW270" s="208"/>
      <c r="BX270" s="208"/>
      <c r="BY270" s="208"/>
      <c r="BZ270" s="208"/>
      <c r="CA270" s="208"/>
      <c r="CB270" s="208"/>
      <c r="CC270" s="208"/>
      <c r="CD270" s="208"/>
      <c r="CE270" s="208"/>
      <c r="CF270" s="208"/>
      <c r="CG270" s="208"/>
      <c r="CH270" s="208"/>
      <c r="CI270" s="208"/>
      <c r="CJ270" s="208"/>
      <c r="CK270" s="208"/>
      <c r="CL270" s="208"/>
      <c r="CM270" s="208"/>
      <c r="CN270" s="208"/>
      <c r="CO270" s="208"/>
      <c r="CP270" s="208"/>
      <c r="CQ270" s="208"/>
      <c r="CR270" s="208"/>
      <c r="CS270" s="208"/>
      <c r="CT270" s="208"/>
      <c r="CU270" s="208"/>
      <c r="CV270" s="208"/>
      <c r="CW270" s="208"/>
      <c r="CX270" s="208"/>
      <c r="CY270" s="208"/>
      <c r="CZ270" s="208"/>
      <c r="DA270" s="208"/>
      <c r="DB270" s="208"/>
      <c r="DC270" s="208"/>
      <c r="DD270" s="208"/>
      <c r="DE270" s="208"/>
      <c r="DF270" s="208"/>
      <c r="DG270" s="208"/>
      <c r="DH270" s="208"/>
      <c r="DI270" s="208"/>
      <c r="DJ270" s="208"/>
      <c r="DK270" s="208"/>
      <c r="DL270" s="208"/>
      <c r="DM270" s="208"/>
      <c r="DN270" s="208"/>
      <c r="DO270" s="208"/>
      <c r="DP270" s="208"/>
      <c r="DQ270" s="208"/>
      <c r="DR270" s="208"/>
      <c r="DS270" s="208"/>
      <c r="DT270" s="208"/>
      <c r="DU270" s="208"/>
      <c r="DV270" s="208"/>
      <c r="DW270" s="208"/>
      <c r="DX270" s="208"/>
      <c r="DY270" s="208"/>
      <c r="DZ270" s="208"/>
      <c r="EA270" s="208"/>
      <c r="EB270" s="208"/>
      <c r="EC270" s="208"/>
      <c r="ED270" s="208"/>
      <c r="EE270" s="208"/>
      <c r="EF270" s="208"/>
    </row>
    <row r="271" spans="1:136" s="24" customFormat="1" ht="15.75" hidden="1" customHeight="1" x14ac:dyDescent="0.25">
      <c r="A271" s="619">
        <v>343</v>
      </c>
      <c r="B271" s="619"/>
      <c r="C271" s="619"/>
      <c r="D271" s="620" t="s">
        <v>10</v>
      </c>
      <c r="E271" s="620"/>
      <c r="F271" s="620"/>
      <c r="G271" s="621"/>
      <c r="H271" s="22">
        <f t="shared" si="774"/>
        <v>0</v>
      </c>
      <c r="I271" s="55"/>
      <c r="J271" s="315"/>
      <c r="K271" s="56"/>
      <c r="L271" s="56"/>
      <c r="M271" s="56"/>
      <c r="N271" s="56"/>
      <c r="O271" s="336"/>
      <c r="P271" s="222"/>
      <c r="Q271" s="222"/>
      <c r="R271" s="222"/>
      <c r="S271" s="222"/>
      <c r="T271" s="23">
        <f t="shared" si="777"/>
        <v>0</v>
      </c>
      <c r="U271" s="55"/>
      <c r="V271" s="315"/>
      <c r="W271" s="56"/>
      <c r="X271" s="56"/>
      <c r="Y271" s="56"/>
      <c r="Z271" s="56"/>
      <c r="AA271" s="56"/>
      <c r="AB271" s="56"/>
      <c r="AC271" s="56"/>
      <c r="AD271" s="56"/>
      <c r="AE271" s="57"/>
      <c r="AF271" s="109">
        <f t="shared" si="778"/>
        <v>0</v>
      </c>
      <c r="AG271" s="55"/>
      <c r="AH271" s="315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8"/>
      <c r="AS271" s="108"/>
      <c r="AT271" s="108"/>
      <c r="AU271" s="108"/>
      <c r="AV271" s="108"/>
      <c r="AW271" s="72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</row>
    <row r="272" spans="1:136" s="18" customFormat="1" ht="15.75" hidden="1" customHeight="1" x14ac:dyDescent="0.25">
      <c r="A272" s="44">
        <v>4</v>
      </c>
      <c r="B272" s="38"/>
      <c r="C272" s="38"/>
      <c r="D272" s="632" t="s">
        <v>17</v>
      </c>
      <c r="E272" s="632"/>
      <c r="F272" s="632"/>
      <c r="G272" s="633"/>
      <c r="H272" s="19">
        <f t="shared" si="774"/>
        <v>0</v>
      </c>
      <c r="I272" s="52">
        <f>I273</f>
        <v>0</v>
      </c>
      <c r="J272" s="314">
        <f>J273</f>
        <v>0</v>
      </c>
      <c r="K272" s="53">
        <f t="shared" ref="K272:AQ272" si="794">K273</f>
        <v>0</v>
      </c>
      <c r="L272" s="53">
        <f t="shared" si="794"/>
        <v>0</v>
      </c>
      <c r="M272" s="53">
        <f t="shared" si="794"/>
        <v>0</v>
      </c>
      <c r="N272" s="53">
        <f t="shared" si="794"/>
        <v>0</v>
      </c>
      <c r="O272" s="335">
        <f t="shared" si="794"/>
        <v>0</v>
      </c>
      <c r="P272" s="222"/>
      <c r="Q272" s="222"/>
      <c r="R272" s="222"/>
      <c r="S272" s="222"/>
      <c r="T272" s="19">
        <f t="shared" si="777"/>
        <v>0</v>
      </c>
      <c r="U272" s="52"/>
      <c r="V272" s="314"/>
      <c r="W272" s="53"/>
      <c r="X272" s="53"/>
      <c r="Y272" s="53"/>
      <c r="Z272" s="53"/>
      <c r="AA272" s="53"/>
      <c r="AB272" s="53"/>
      <c r="AC272" s="53"/>
      <c r="AD272" s="53"/>
      <c r="AE272" s="54"/>
      <c r="AF272" s="111">
        <f t="shared" si="778"/>
        <v>0</v>
      </c>
      <c r="AG272" s="52"/>
      <c r="AH272" s="314"/>
      <c r="AI272" s="53">
        <f t="shared" si="794"/>
        <v>0</v>
      </c>
      <c r="AJ272" s="53">
        <f t="shared" si="794"/>
        <v>0</v>
      </c>
      <c r="AK272" s="53">
        <f t="shared" si="794"/>
        <v>0</v>
      </c>
      <c r="AL272" s="53">
        <f t="shared" si="794"/>
        <v>0</v>
      </c>
      <c r="AM272" s="53">
        <f t="shared" si="794"/>
        <v>0</v>
      </c>
      <c r="AN272" s="53">
        <f t="shared" si="794"/>
        <v>0</v>
      </c>
      <c r="AO272" s="53">
        <f t="shared" si="794"/>
        <v>0</v>
      </c>
      <c r="AP272" s="53">
        <f>AP273</f>
        <v>0</v>
      </c>
      <c r="AQ272" s="54">
        <f t="shared" si="794"/>
        <v>0</v>
      </c>
      <c r="AR272" s="188"/>
      <c r="AS272" s="108"/>
      <c r="AT272" s="108"/>
      <c r="AU272" s="108"/>
      <c r="AV272" s="108"/>
      <c r="AW272" s="74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207"/>
      <c r="BQ272" s="207"/>
      <c r="BR272" s="207"/>
      <c r="BS272" s="207"/>
      <c r="BT272" s="207"/>
      <c r="BU272" s="207"/>
      <c r="BV272" s="207"/>
      <c r="BW272" s="207"/>
      <c r="BX272" s="207"/>
      <c r="BY272" s="207"/>
      <c r="BZ272" s="207"/>
      <c r="CA272" s="207"/>
      <c r="CB272" s="207"/>
      <c r="CC272" s="207"/>
      <c r="CD272" s="207"/>
      <c r="CE272" s="207"/>
      <c r="CF272" s="207"/>
      <c r="CG272" s="207"/>
      <c r="CH272" s="207"/>
      <c r="CI272" s="207"/>
      <c r="CJ272" s="207"/>
      <c r="CK272" s="207"/>
      <c r="CL272" s="207"/>
      <c r="CM272" s="207"/>
      <c r="CN272" s="207"/>
      <c r="CO272" s="207"/>
      <c r="CP272" s="207"/>
      <c r="CQ272" s="207"/>
      <c r="CR272" s="207"/>
      <c r="CS272" s="207"/>
      <c r="CT272" s="207"/>
      <c r="CU272" s="207"/>
      <c r="CV272" s="207"/>
      <c r="CW272" s="207"/>
      <c r="CX272" s="207"/>
      <c r="CY272" s="207"/>
      <c r="CZ272" s="207"/>
      <c r="DA272" s="207"/>
      <c r="DB272" s="207"/>
      <c r="DC272" s="207"/>
      <c r="DD272" s="207"/>
      <c r="DE272" s="207"/>
      <c r="DF272" s="207"/>
      <c r="DG272" s="207"/>
      <c r="DH272" s="207"/>
      <c r="DI272" s="207"/>
      <c r="DJ272" s="207"/>
      <c r="DK272" s="207"/>
      <c r="DL272" s="207"/>
      <c r="DM272" s="207"/>
      <c r="DN272" s="207"/>
      <c r="DO272" s="207"/>
      <c r="DP272" s="207"/>
      <c r="DQ272" s="207"/>
      <c r="DR272" s="207"/>
      <c r="DS272" s="207"/>
      <c r="DT272" s="207"/>
      <c r="DU272" s="207"/>
      <c r="DV272" s="207"/>
      <c r="DW272" s="207"/>
      <c r="DX272" s="207"/>
      <c r="DY272" s="207"/>
      <c r="DZ272" s="207"/>
      <c r="EA272" s="207"/>
      <c r="EB272" s="207"/>
      <c r="EC272" s="207"/>
      <c r="ED272" s="207"/>
      <c r="EE272" s="207"/>
      <c r="EF272" s="207"/>
    </row>
    <row r="273" spans="1:136" s="21" customFormat="1" ht="24.75" hidden="1" customHeight="1" x14ac:dyDescent="0.25">
      <c r="A273" s="634">
        <v>42</v>
      </c>
      <c r="B273" s="634"/>
      <c r="C273" s="44"/>
      <c r="D273" s="648" t="s">
        <v>45</v>
      </c>
      <c r="E273" s="648"/>
      <c r="F273" s="648"/>
      <c r="G273" s="633"/>
      <c r="H273" s="19">
        <f t="shared" si="774"/>
        <v>0</v>
      </c>
      <c r="I273" s="52">
        <f>SUM(I274:I275)</f>
        <v>0</v>
      </c>
      <c r="J273" s="314">
        <f>SUM(J274:J275)</f>
        <v>0</v>
      </c>
      <c r="K273" s="53">
        <f t="shared" ref="K273:N273" si="795">SUM(K274:K275)</f>
        <v>0</v>
      </c>
      <c r="L273" s="53">
        <f t="shared" si="795"/>
        <v>0</v>
      </c>
      <c r="M273" s="53">
        <f t="shared" si="795"/>
        <v>0</v>
      </c>
      <c r="N273" s="53">
        <f t="shared" si="795"/>
        <v>0</v>
      </c>
      <c r="O273" s="335">
        <f t="shared" ref="O273" si="796">SUM(O274:O275)</f>
        <v>0</v>
      </c>
      <c r="P273" s="222"/>
      <c r="Q273" s="222"/>
      <c r="R273" s="222"/>
      <c r="S273" s="222"/>
      <c r="T273" s="19">
        <f t="shared" si="777"/>
        <v>0</v>
      </c>
      <c r="U273" s="52"/>
      <c r="V273" s="314"/>
      <c r="W273" s="53"/>
      <c r="X273" s="53"/>
      <c r="Y273" s="53"/>
      <c r="Z273" s="53"/>
      <c r="AA273" s="53"/>
      <c r="AB273" s="53"/>
      <c r="AC273" s="53"/>
      <c r="AD273" s="53"/>
      <c r="AE273" s="54"/>
      <c r="AF273" s="111">
        <f t="shared" si="778"/>
        <v>0</v>
      </c>
      <c r="AG273" s="52"/>
      <c r="AH273" s="314"/>
      <c r="AI273" s="53">
        <f t="shared" ref="AI273:AQ273" si="797">SUM(AI274:AI275)</f>
        <v>0</v>
      </c>
      <c r="AJ273" s="53">
        <f t="shared" si="797"/>
        <v>0</v>
      </c>
      <c r="AK273" s="53">
        <f t="shared" si="797"/>
        <v>0</v>
      </c>
      <c r="AL273" s="53">
        <f t="shared" si="797"/>
        <v>0</v>
      </c>
      <c r="AM273" s="53">
        <f t="shared" ref="AM273" si="798">SUM(AM274:AM275)</f>
        <v>0</v>
      </c>
      <c r="AN273" s="53">
        <f t="shared" si="797"/>
        <v>0</v>
      </c>
      <c r="AO273" s="53">
        <f t="shared" si="797"/>
        <v>0</v>
      </c>
      <c r="AP273" s="53">
        <f t="shared" si="797"/>
        <v>0</v>
      </c>
      <c r="AQ273" s="54">
        <f t="shared" si="797"/>
        <v>0</v>
      </c>
      <c r="AR273" s="188"/>
      <c r="AS273" s="108"/>
      <c r="AT273" s="108"/>
      <c r="AU273" s="108"/>
      <c r="AV273" s="108"/>
      <c r="AW273" s="73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208"/>
      <c r="BQ273" s="208"/>
      <c r="BR273" s="208"/>
      <c r="BS273" s="208"/>
      <c r="BT273" s="208"/>
      <c r="BU273" s="208"/>
      <c r="BV273" s="208"/>
      <c r="BW273" s="208"/>
      <c r="BX273" s="208"/>
      <c r="BY273" s="208"/>
      <c r="BZ273" s="208"/>
      <c r="CA273" s="208"/>
      <c r="CB273" s="208"/>
      <c r="CC273" s="208"/>
      <c r="CD273" s="208"/>
      <c r="CE273" s="208"/>
      <c r="CF273" s="208"/>
      <c r="CG273" s="208"/>
      <c r="CH273" s="208"/>
      <c r="CI273" s="208"/>
      <c r="CJ273" s="208"/>
      <c r="CK273" s="208"/>
      <c r="CL273" s="208"/>
      <c r="CM273" s="208"/>
      <c r="CN273" s="208"/>
      <c r="CO273" s="208"/>
      <c r="CP273" s="208"/>
      <c r="CQ273" s="208"/>
      <c r="CR273" s="208"/>
      <c r="CS273" s="208"/>
      <c r="CT273" s="208"/>
      <c r="CU273" s="208"/>
      <c r="CV273" s="208"/>
      <c r="CW273" s="208"/>
      <c r="CX273" s="208"/>
      <c r="CY273" s="208"/>
      <c r="CZ273" s="208"/>
      <c r="DA273" s="208"/>
      <c r="DB273" s="208"/>
      <c r="DC273" s="208"/>
      <c r="DD273" s="208"/>
      <c r="DE273" s="208"/>
      <c r="DF273" s="208"/>
      <c r="DG273" s="208"/>
      <c r="DH273" s="208"/>
      <c r="DI273" s="208"/>
      <c r="DJ273" s="208"/>
      <c r="DK273" s="208"/>
      <c r="DL273" s="208"/>
      <c r="DM273" s="208"/>
      <c r="DN273" s="208"/>
      <c r="DO273" s="208"/>
      <c r="DP273" s="208"/>
      <c r="DQ273" s="208"/>
      <c r="DR273" s="208"/>
      <c r="DS273" s="208"/>
      <c r="DT273" s="208"/>
      <c r="DU273" s="208"/>
      <c r="DV273" s="208"/>
      <c r="DW273" s="208"/>
      <c r="DX273" s="208"/>
      <c r="DY273" s="208"/>
      <c r="DZ273" s="208"/>
      <c r="EA273" s="208"/>
      <c r="EB273" s="208"/>
      <c r="EC273" s="208"/>
      <c r="ED273" s="208"/>
      <c r="EE273" s="208"/>
      <c r="EF273" s="208"/>
    </row>
    <row r="274" spans="1:136" s="24" customFormat="1" ht="15.75" hidden="1" customHeight="1" x14ac:dyDescent="0.25">
      <c r="A274" s="619">
        <v>422</v>
      </c>
      <c r="B274" s="619"/>
      <c r="C274" s="619"/>
      <c r="D274" s="620" t="s">
        <v>11</v>
      </c>
      <c r="E274" s="620"/>
      <c r="F274" s="620"/>
      <c r="G274" s="620"/>
      <c r="H274" s="22">
        <f t="shared" si="774"/>
        <v>0</v>
      </c>
      <c r="I274" s="55"/>
      <c r="J274" s="315"/>
      <c r="K274" s="56"/>
      <c r="L274" s="56"/>
      <c r="M274" s="56"/>
      <c r="N274" s="56"/>
      <c r="O274" s="336"/>
      <c r="P274" s="222"/>
      <c r="Q274" s="222"/>
      <c r="R274" s="222"/>
      <c r="S274" s="222"/>
      <c r="T274" s="23">
        <f t="shared" si="777"/>
        <v>0</v>
      </c>
      <c r="U274" s="55"/>
      <c r="V274" s="315"/>
      <c r="W274" s="56"/>
      <c r="X274" s="56"/>
      <c r="Y274" s="56"/>
      <c r="Z274" s="56"/>
      <c r="AA274" s="56"/>
      <c r="AB274" s="56"/>
      <c r="AC274" s="56"/>
      <c r="AD274" s="56"/>
      <c r="AE274" s="57"/>
      <c r="AF274" s="109">
        <f t="shared" si="778"/>
        <v>0</v>
      </c>
      <c r="AG274" s="55"/>
      <c r="AH274" s="315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8"/>
      <c r="AS274" s="108"/>
      <c r="AT274" s="108"/>
      <c r="AU274" s="108"/>
      <c r="AV274" s="108"/>
      <c r="AW274" s="73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</row>
    <row r="275" spans="1:136" s="24" customFormat="1" ht="29.25" hidden="1" customHeight="1" x14ac:dyDescent="0.25">
      <c r="A275" s="619">
        <v>424</v>
      </c>
      <c r="B275" s="619"/>
      <c r="C275" s="619"/>
      <c r="D275" s="620" t="s">
        <v>46</v>
      </c>
      <c r="E275" s="620"/>
      <c r="F275" s="620"/>
      <c r="G275" s="620"/>
      <c r="H275" s="22">
        <f t="shared" si="774"/>
        <v>0</v>
      </c>
      <c r="I275" s="55"/>
      <c r="J275" s="315"/>
      <c r="K275" s="56"/>
      <c r="L275" s="56"/>
      <c r="M275" s="56"/>
      <c r="N275" s="56"/>
      <c r="O275" s="336"/>
      <c r="P275" s="222"/>
      <c r="Q275" s="222"/>
      <c r="R275" s="222"/>
      <c r="S275" s="222"/>
      <c r="T275" s="23">
        <f t="shared" si="777"/>
        <v>0</v>
      </c>
      <c r="U275" s="55"/>
      <c r="V275" s="315"/>
      <c r="W275" s="56"/>
      <c r="X275" s="56"/>
      <c r="Y275" s="56"/>
      <c r="Z275" s="56"/>
      <c r="AA275" s="56"/>
      <c r="AB275" s="56"/>
      <c r="AC275" s="56"/>
      <c r="AD275" s="56"/>
      <c r="AE275" s="57"/>
      <c r="AF275" s="109">
        <f t="shared" si="778"/>
        <v>0</v>
      </c>
      <c r="AG275" s="55"/>
      <c r="AH275" s="315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8"/>
      <c r="AS275" s="108"/>
      <c r="AT275" s="108"/>
      <c r="AU275" s="108"/>
      <c r="AV275" s="108"/>
      <c r="AW275" s="72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</row>
    <row r="276" spans="1:136" s="45" customFormat="1" ht="15.75" hidden="1" customHeight="1" x14ac:dyDescent="0.25">
      <c r="I276" s="58"/>
      <c r="J276" s="58"/>
      <c r="K276" s="58"/>
      <c r="L276" s="58"/>
      <c r="M276" s="58"/>
      <c r="N276" s="58"/>
      <c r="O276" s="58"/>
      <c r="P276" s="222"/>
      <c r="Q276" s="222"/>
      <c r="R276" s="222"/>
      <c r="S276" s="222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188"/>
      <c r="AS276" s="108"/>
      <c r="AT276" s="108"/>
      <c r="AU276" s="108"/>
      <c r="AV276" s="108"/>
      <c r="AW276" s="62"/>
      <c r="AX276" s="209"/>
      <c r="AY276" s="209"/>
      <c r="AZ276" s="209"/>
      <c r="BA276" s="209"/>
      <c r="BB276" s="209"/>
      <c r="BC276" s="209"/>
      <c r="BD276" s="209"/>
      <c r="BE276" s="209"/>
      <c r="BF276" s="209"/>
      <c r="BG276" s="209"/>
      <c r="BH276" s="209"/>
      <c r="BI276" s="209"/>
      <c r="BJ276" s="209"/>
      <c r="BK276" s="209"/>
      <c r="BL276" s="209"/>
      <c r="BM276" s="209"/>
      <c r="BN276" s="209"/>
      <c r="BO276" s="209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</row>
    <row r="277" spans="1:136" s="45" customFormat="1" ht="15.75" hidden="1" customHeight="1" x14ac:dyDescent="0.25">
      <c r="I277" s="58"/>
      <c r="J277" s="58"/>
      <c r="K277" s="58"/>
      <c r="L277" s="58"/>
      <c r="M277" s="58"/>
      <c r="N277" s="58"/>
      <c r="O277" s="58"/>
      <c r="P277" s="222"/>
      <c r="Q277" s="222"/>
      <c r="R277" s="222"/>
      <c r="S277" s="222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188"/>
      <c r="AS277" s="108"/>
      <c r="AT277" s="108"/>
      <c r="AU277" s="108"/>
      <c r="AV277" s="108"/>
      <c r="AW277" s="74"/>
      <c r="AX277" s="209"/>
      <c r="AY277" s="209"/>
      <c r="AZ277" s="209"/>
      <c r="BA277" s="209"/>
      <c r="BB277" s="209"/>
      <c r="BC277" s="209"/>
      <c r="BD277" s="209"/>
      <c r="BE277" s="209"/>
      <c r="BF277" s="209"/>
      <c r="BG277" s="209"/>
      <c r="BH277" s="209"/>
      <c r="BI277" s="209"/>
      <c r="BJ277" s="209"/>
      <c r="BK277" s="209"/>
      <c r="BL277" s="209"/>
      <c r="BM277" s="209"/>
      <c r="BN277" s="209"/>
      <c r="BO277" s="209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</row>
    <row r="278" spans="1:136" s="24" customFormat="1" ht="15.75" hidden="1" customHeight="1" x14ac:dyDescent="0.25">
      <c r="A278" s="36"/>
      <c r="B278" s="36"/>
      <c r="C278" s="36"/>
      <c r="D278" s="25"/>
      <c r="E278" s="25"/>
      <c r="F278" s="25"/>
      <c r="G278" s="25"/>
      <c r="H278" s="22"/>
      <c r="I278" s="55"/>
      <c r="J278" s="315"/>
      <c r="K278" s="56"/>
      <c r="L278" s="56"/>
      <c r="M278" s="56"/>
      <c r="N278" s="56"/>
      <c r="O278" s="336"/>
      <c r="P278" s="222"/>
      <c r="Q278" s="222"/>
      <c r="R278" s="222"/>
      <c r="S278" s="222"/>
      <c r="T278" s="23"/>
      <c r="U278" s="55"/>
      <c r="V278" s="315"/>
      <c r="W278" s="56"/>
      <c r="X278" s="56"/>
      <c r="Y278" s="56"/>
      <c r="Z278" s="56"/>
      <c r="AA278" s="56"/>
      <c r="AB278" s="56"/>
      <c r="AC278" s="56"/>
      <c r="AD278" s="56"/>
      <c r="AE278" s="57"/>
      <c r="AF278" s="109"/>
      <c r="AG278" s="55"/>
      <c r="AH278" s="315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8"/>
      <c r="AS278" s="108"/>
      <c r="AT278" s="108"/>
      <c r="AU278" s="108"/>
      <c r="AV278" s="108"/>
      <c r="AW278" s="74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</row>
    <row r="279" spans="1:136" s="24" customFormat="1" ht="29.25" hidden="1" customHeight="1" x14ac:dyDescent="0.25">
      <c r="A279" s="619"/>
      <c r="B279" s="619"/>
      <c r="C279" s="619"/>
      <c r="D279" s="620"/>
      <c r="E279" s="620"/>
      <c r="F279" s="620"/>
      <c r="G279" s="621"/>
      <c r="H279" s="22"/>
      <c r="I279" s="55"/>
      <c r="J279" s="315"/>
      <c r="K279" s="56"/>
      <c r="L279" s="56"/>
      <c r="M279" s="56"/>
      <c r="N279" s="56"/>
      <c r="O279" s="336"/>
      <c r="P279" s="222"/>
      <c r="Q279" s="222"/>
      <c r="R279" s="222"/>
      <c r="S279" s="222"/>
      <c r="T279" s="23"/>
      <c r="U279" s="55"/>
      <c r="V279" s="315"/>
      <c r="W279" s="56"/>
      <c r="X279" s="56"/>
      <c r="Y279" s="56"/>
      <c r="Z279" s="56"/>
      <c r="AA279" s="56"/>
      <c r="AB279" s="56"/>
      <c r="AC279" s="56"/>
      <c r="AD279" s="56"/>
      <c r="AE279" s="57"/>
      <c r="AF279" s="109"/>
      <c r="AG279" s="55"/>
      <c r="AH279" s="315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8"/>
      <c r="AS279" s="108"/>
      <c r="AT279" s="108"/>
      <c r="AU279" s="108"/>
      <c r="AV279" s="108"/>
      <c r="AW279" s="73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202"/>
      <c r="BQ279" s="202"/>
      <c r="BR279" s="202"/>
      <c r="BS279" s="202"/>
      <c r="BT279" s="202"/>
      <c r="BU279" s="202"/>
      <c r="BV279" s="202"/>
      <c r="BW279" s="202"/>
      <c r="BX279" s="202"/>
      <c r="BY279" s="202"/>
      <c r="BZ279" s="202"/>
      <c r="CA279" s="202"/>
      <c r="CB279" s="202"/>
      <c r="CC279" s="202"/>
      <c r="CD279" s="202"/>
      <c r="CE279" s="202"/>
      <c r="CF279" s="202"/>
      <c r="CG279" s="202"/>
      <c r="CH279" s="202"/>
      <c r="CI279" s="202"/>
      <c r="CJ279" s="202"/>
      <c r="CK279" s="202"/>
      <c r="CL279" s="202"/>
      <c r="CM279" s="202"/>
      <c r="CN279" s="202"/>
      <c r="CO279" s="202"/>
      <c r="CP279" s="202"/>
      <c r="CQ279" s="202"/>
      <c r="CR279" s="202"/>
      <c r="CS279" s="202"/>
      <c r="CT279" s="202"/>
      <c r="CU279" s="202"/>
      <c r="CV279" s="202"/>
      <c r="CW279" s="202"/>
      <c r="CX279" s="202"/>
      <c r="CY279" s="202"/>
      <c r="CZ279" s="202"/>
      <c r="DA279" s="202"/>
      <c r="DB279" s="202"/>
      <c r="DC279" s="202"/>
      <c r="DD279" s="202"/>
      <c r="DE279" s="202"/>
      <c r="DF279" s="202"/>
      <c r="DG279" s="202"/>
      <c r="DH279" s="202"/>
      <c r="DI279" s="202"/>
      <c r="DJ279" s="202"/>
      <c r="DK279" s="202"/>
      <c r="DL279" s="202"/>
      <c r="DM279" s="202"/>
      <c r="DN279" s="202"/>
      <c r="DO279" s="202"/>
      <c r="DP279" s="202"/>
      <c r="DQ279" s="202"/>
      <c r="DR279" s="202"/>
      <c r="DS279" s="202"/>
      <c r="DT279" s="202"/>
      <c r="DU279" s="202"/>
      <c r="DV279" s="202"/>
      <c r="DW279" s="202"/>
      <c r="DX279" s="202"/>
      <c r="DY279" s="202"/>
      <c r="DZ279" s="202"/>
      <c r="EA279" s="202"/>
      <c r="EB279" s="202"/>
      <c r="EC279" s="202"/>
      <c r="ED279" s="202"/>
      <c r="EE279" s="202"/>
      <c r="EF279" s="202"/>
    </row>
    <row r="280" spans="1:136" s="32" customFormat="1" ht="29.25" hidden="1" customHeight="1" x14ac:dyDescent="0.25">
      <c r="A280" s="26"/>
      <c r="B280" s="26"/>
      <c r="C280" s="26"/>
      <c r="D280" s="27"/>
      <c r="E280" s="27"/>
      <c r="F280" s="27"/>
      <c r="G280" s="27"/>
      <c r="H280" s="28"/>
      <c r="I280" s="29"/>
      <c r="J280" s="316"/>
      <c r="K280" s="30"/>
      <c r="L280" s="30"/>
      <c r="M280" s="30"/>
      <c r="N280" s="30"/>
      <c r="O280" s="92"/>
      <c r="P280" s="222"/>
      <c r="Q280" s="222"/>
      <c r="R280" s="222"/>
      <c r="S280" s="222"/>
      <c r="T280" s="28"/>
      <c r="U280" s="29"/>
      <c r="V280" s="316"/>
      <c r="W280" s="30"/>
      <c r="X280" s="30"/>
      <c r="Y280" s="30"/>
      <c r="Z280" s="30"/>
      <c r="AA280" s="30"/>
      <c r="AB280" s="30"/>
      <c r="AC280" s="30"/>
      <c r="AD280" s="30"/>
      <c r="AE280" s="31"/>
      <c r="AF280" s="112"/>
      <c r="AG280" s="29"/>
      <c r="AH280" s="316"/>
      <c r="AI280" s="30"/>
      <c r="AJ280" s="30"/>
      <c r="AK280" s="30"/>
      <c r="AL280" s="30"/>
      <c r="AM280" s="30"/>
      <c r="AN280" s="30"/>
      <c r="AO280" s="30"/>
      <c r="AP280" s="30"/>
      <c r="AQ280" s="31"/>
      <c r="AR280" s="188"/>
      <c r="AS280" s="108"/>
      <c r="AT280" s="108"/>
      <c r="AU280" s="108"/>
      <c r="AV280" s="108"/>
      <c r="AW280" s="72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</row>
    <row r="281" spans="1:136" s="16" customFormat="1" ht="28.5" hidden="1" customHeight="1" x14ac:dyDescent="0.25">
      <c r="A281" s="649"/>
      <c r="B281" s="649"/>
      <c r="C281" s="649"/>
      <c r="D281" s="653"/>
      <c r="E281" s="653"/>
      <c r="F281" s="653"/>
      <c r="G281" s="654"/>
      <c r="H281" s="15">
        <f t="shared" ref="H281:H298" si="799">SUM(I281:S281)</f>
        <v>0</v>
      </c>
      <c r="I281" s="47">
        <f>I282</f>
        <v>0</v>
      </c>
      <c r="J281" s="312">
        <f>J282</f>
        <v>0</v>
      </c>
      <c r="K281" s="48">
        <f t="shared" ref="K281:O281" si="800">K282</f>
        <v>0</v>
      </c>
      <c r="L281" s="48">
        <f t="shared" si="800"/>
        <v>0</v>
      </c>
      <c r="M281" s="48">
        <f t="shared" si="800"/>
        <v>0</v>
      </c>
      <c r="N281" s="48">
        <f t="shared" si="800"/>
        <v>0</v>
      </c>
      <c r="O281" s="333">
        <f t="shared" si="800"/>
        <v>0</v>
      </c>
      <c r="P281" s="222"/>
      <c r="Q281" s="222"/>
      <c r="R281" s="222"/>
      <c r="S281" s="222"/>
      <c r="T281" s="15">
        <f t="shared" ref="T281:T298" si="801">SUM(U281:AE281)</f>
        <v>0</v>
      </c>
      <c r="U281" s="47"/>
      <c r="V281" s="312"/>
      <c r="W281" s="224"/>
      <c r="X281" s="224"/>
      <c r="Y281" s="224"/>
      <c r="Z281" s="224"/>
      <c r="AA281" s="224"/>
      <c r="AB281" s="224"/>
      <c r="AC281" s="224"/>
      <c r="AD281" s="224"/>
      <c r="AE281" s="225"/>
      <c r="AF281" s="226">
        <f t="shared" ref="AF281:AF298" si="802">SUM(AG281:AQ281)</f>
        <v>0</v>
      </c>
      <c r="AG281" s="227"/>
      <c r="AH281" s="318"/>
      <c r="AI281" s="224">
        <f t="shared" ref="AI281:AQ281" si="803">AI282</f>
        <v>0</v>
      </c>
      <c r="AJ281" s="224">
        <f t="shared" si="803"/>
        <v>0</v>
      </c>
      <c r="AK281" s="224">
        <f t="shared" si="803"/>
        <v>0</v>
      </c>
      <c r="AL281" s="224">
        <f t="shared" si="803"/>
        <v>0</v>
      </c>
      <c r="AM281" s="224">
        <f t="shared" si="803"/>
        <v>0</v>
      </c>
      <c r="AN281" s="224">
        <f t="shared" si="803"/>
        <v>0</v>
      </c>
      <c r="AO281" s="224">
        <f t="shared" si="803"/>
        <v>0</v>
      </c>
      <c r="AP281" s="224">
        <f t="shared" si="803"/>
        <v>0</v>
      </c>
      <c r="AQ281" s="225">
        <f t="shared" si="803"/>
        <v>0</v>
      </c>
      <c r="AR281" s="188"/>
      <c r="AS281" s="108"/>
      <c r="AT281" s="108"/>
      <c r="AU281" s="108"/>
      <c r="AV281" s="108"/>
      <c r="AW281" s="72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  <c r="BZ281" s="206"/>
      <c r="CA281" s="206"/>
      <c r="CB281" s="206"/>
      <c r="CC281" s="206"/>
      <c r="CD281" s="206"/>
      <c r="CE281" s="206"/>
      <c r="CF281" s="206"/>
      <c r="CG281" s="206"/>
      <c r="CH281" s="206"/>
      <c r="CI281" s="206"/>
      <c r="CJ281" s="206"/>
      <c r="CK281" s="206"/>
      <c r="CL281" s="206"/>
      <c r="CM281" s="206"/>
      <c r="CN281" s="206"/>
      <c r="CO281" s="206"/>
      <c r="CP281" s="206"/>
      <c r="CQ281" s="206"/>
      <c r="CR281" s="206"/>
      <c r="CS281" s="206"/>
      <c r="CT281" s="206"/>
      <c r="CU281" s="206"/>
      <c r="CV281" s="206"/>
      <c r="CW281" s="206"/>
      <c r="CX281" s="206"/>
      <c r="CY281" s="206"/>
      <c r="CZ281" s="206"/>
      <c r="DA281" s="206"/>
      <c r="DB281" s="206"/>
      <c r="DC281" s="206"/>
      <c r="DD281" s="206"/>
      <c r="DE281" s="206"/>
      <c r="DF281" s="206"/>
      <c r="DG281" s="206"/>
      <c r="DH281" s="206"/>
      <c r="DI281" s="206"/>
      <c r="DJ281" s="206"/>
      <c r="DK281" s="206"/>
      <c r="DL281" s="206"/>
      <c r="DM281" s="206"/>
      <c r="DN281" s="206"/>
      <c r="DO281" s="206"/>
      <c r="DP281" s="206"/>
      <c r="DQ281" s="206"/>
      <c r="DR281" s="206"/>
      <c r="DS281" s="206"/>
      <c r="DT281" s="206"/>
      <c r="DU281" s="206"/>
      <c r="DV281" s="206"/>
      <c r="DW281" s="206"/>
      <c r="DX281" s="206"/>
      <c r="DY281" s="206"/>
      <c r="DZ281" s="206"/>
      <c r="EA281" s="206"/>
      <c r="EB281" s="206"/>
      <c r="EC281" s="206"/>
      <c r="ED281" s="206"/>
      <c r="EE281" s="206"/>
      <c r="EF281" s="206"/>
    </row>
    <row r="282" spans="1:136" s="18" customFormat="1" ht="28.5" hidden="1" customHeight="1" x14ac:dyDescent="0.25">
      <c r="A282" s="629"/>
      <c r="B282" s="629"/>
      <c r="C282" s="629"/>
      <c r="D282" s="630"/>
      <c r="E282" s="630"/>
      <c r="F282" s="630"/>
      <c r="G282" s="631"/>
      <c r="H282" s="17">
        <f t="shared" si="799"/>
        <v>0</v>
      </c>
      <c r="I282" s="49">
        <f>I283+I295</f>
        <v>0</v>
      </c>
      <c r="J282" s="313">
        <f>J283+J295</f>
        <v>0</v>
      </c>
      <c r="K282" s="50">
        <f t="shared" ref="K282:N282" si="804">K283+K295</f>
        <v>0</v>
      </c>
      <c r="L282" s="50">
        <f t="shared" si="804"/>
        <v>0</v>
      </c>
      <c r="M282" s="50">
        <f t="shared" si="804"/>
        <v>0</v>
      </c>
      <c r="N282" s="50">
        <f t="shared" si="804"/>
        <v>0</v>
      </c>
      <c r="O282" s="334">
        <f t="shared" ref="O282" si="805">O283+O295</f>
        <v>0</v>
      </c>
      <c r="P282" s="222"/>
      <c r="Q282" s="222"/>
      <c r="R282" s="222"/>
      <c r="S282" s="222"/>
      <c r="T282" s="17">
        <f t="shared" si="801"/>
        <v>0</v>
      </c>
      <c r="U282" s="49"/>
      <c r="V282" s="313"/>
      <c r="W282" s="50"/>
      <c r="X282" s="50"/>
      <c r="Y282" s="50"/>
      <c r="Z282" s="50"/>
      <c r="AA282" s="50"/>
      <c r="AB282" s="50"/>
      <c r="AC282" s="50"/>
      <c r="AD282" s="50"/>
      <c r="AE282" s="51"/>
      <c r="AF282" s="110">
        <f t="shared" si="802"/>
        <v>0</v>
      </c>
      <c r="AG282" s="49"/>
      <c r="AH282" s="313"/>
      <c r="AI282" s="50">
        <f t="shared" ref="AI282:AQ282" si="806">AI283+AI295</f>
        <v>0</v>
      </c>
      <c r="AJ282" s="50">
        <f t="shared" si="806"/>
        <v>0</v>
      </c>
      <c r="AK282" s="50">
        <f t="shared" si="806"/>
        <v>0</v>
      </c>
      <c r="AL282" s="50">
        <f t="shared" si="806"/>
        <v>0</v>
      </c>
      <c r="AM282" s="50">
        <f t="shared" ref="AM282" si="807">AM283+AM295</f>
        <v>0</v>
      </c>
      <c r="AN282" s="50">
        <f t="shared" si="806"/>
        <v>0</v>
      </c>
      <c r="AO282" s="50">
        <f t="shared" si="806"/>
        <v>0</v>
      </c>
      <c r="AP282" s="50">
        <f t="shared" si="806"/>
        <v>0</v>
      </c>
      <c r="AQ282" s="51">
        <f t="shared" si="806"/>
        <v>0</v>
      </c>
      <c r="AR282" s="188"/>
      <c r="AS282" s="108"/>
      <c r="AT282" s="108"/>
      <c r="AU282" s="108"/>
      <c r="AV282" s="108"/>
      <c r="AW282" s="107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207"/>
      <c r="BQ282" s="207"/>
      <c r="BR282" s="207"/>
      <c r="BS282" s="207"/>
      <c r="BT282" s="207"/>
      <c r="BU282" s="207"/>
      <c r="BV282" s="207"/>
      <c r="BW282" s="207"/>
      <c r="BX282" s="207"/>
      <c r="BY282" s="207"/>
      <c r="BZ282" s="207"/>
      <c r="CA282" s="207"/>
      <c r="CB282" s="207"/>
      <c r="CC282" s="207"/>
      <c r="CD282" s="207"/>
      <c r="CE282" s="207"/>
      <c r="CF282" s="207"/>
      <c r="CG282" s="207"/>
      <c r="CH282" s="207"/>
      <c r="CI282" s="207"/>
      <c r="CJ282" s="207"/>
      <c r="CK282" s="207"/>
      <c r="CL282" s="207"/>
      <c r="CM282" s="207"/>
      <c r="CN282" s="207"/>
      <c r="CO282" s="207"/>
      <c r="CP282" s="207"/>
      <c r="CQ282" s="207"/>
      <c r="CR282" s="207"/>
      <c r="CS282" s="207"/>
      <c r="CT282" s="207"/>
      <c r="CU282" s="207"/>
      <c r="CV282" s="207"/>
      <c r="CW282" s="207"/>
      <c r="CX282" s="207"/>
      <c r="CY282" s="207"/>
      <c r="CZ282" s="207"/>
      <c r="DA282" s="207"/>
      <c r="DB282" s="207"/>
      <c r="DC282" s="207"/>
      <c r="DD282" s="207"/>
      <c r="DE282" s="207"/>
      <c r="DF282" s="207"/>
      <c r="DG282" s="207"/>
      <c r="DH282" s="207"/>
      <c r="DI282" s="207"/>
      <c r="DJ282" s="207"/>
      <c r="DK282" s="207"/>
      <c r="DL282" s="207"/>
      <c r="DM282" s="207"/>
      <c r="DN282" s="207"/>
      <c r="DO282" s="207"/>
      <c r="DP282" s="207"/>
      <c r="DQ282" s="207"/>
      <c r="DR282" s="207"/>
      <c r="DS282" s="207"/>
      <c r="DT282" s="207"/>
      <c r="DU282" s="207"/>
      <c r="DV282" s="207"/>
      <c r="DW282" s="207"/>
      <c r="DX282" s="207"/>
      <c r="DY282" s="207"/>
      <c r="DZ282" s="207"/>
      <c r="EA282" s="207"/>
      <c r="EB282" s="207"/>
      <c r="EC282" s="207"/>
      <c r="ED282" s="207"/>
      <c r="EE282" s="207"/>
      <c r="EF282" s="207"/>
    </row>
    <row r="283" spans="1:136" s="18" customFormat="1" ht="15.75" hidden="1" customHeight="1" x14ac:dyDescent="0.25">
      <c r="A283" s="20">
        <v>3</v>
      </c>
      <c r="C283" s="37"/>
      <c r="D283" s="632" t="s">
        <v>16</v>
      </c>
      <c r="E283" s="632"/>
      <c r="F283" s="632"/>
      <c r="G283" s="633"/>
      <c r="H283" s="19">
        <f t="shared" si="799"/>
        <v>0</v>
      </c>
      <c r="I283" s="52">
        <f>I284+I288+I293</f>
        <v>0</v>
      </c>
      <c r="J283" s="314">
        <f>J284+J288+J293</f>
        <v>0</v>
      </c>
      <c r="K283" s="53">
        <f t="shared" ref="K283:N283" si="808">K284+K288+K293</f>
        <v>0</v>
      </c>
      <c r="L283" s="53">
        <f t="shared" si="808"/>
        <v>0</v>
      </c>
      <c r="M283" s="53">
        <f t="shared" si="808"/>
        <v>0</v>
      </c>
      <c r="N283" s="53">
        <f t="shared" si="808"/>
        <v>0</v>
      </c>
      <c r="O283" s="335">
        <f t="shared" ref="O283" si="809">O284+O288+O293</f>
        <v>0</v>
      </c>
      <c r="P283" s="222"/>
      <c r="Q283" s="222"/>
      <c r="R283" s="222"/>
      <c r="S283" s="222"/>
      <c r="T283" s="19">
        <f t="shared" si="801"/>
        <v>0</v>
      </c>
      <c r="U283" s="52"/>
      <c r="V283" s="314"/>
      <c r="W283" s="53"/>
      <c r="X283" s="53"/>
      <c r="Y283" s="53"/>
      <c r="Z283" s="53"/>
      <c r="AA283" s="53"/>
      <c r="AB283" s="53"/>
      <c r="AC283" s="53"/>
      <c r="AD283" s="53"/>
      <c r="AE283" s="54"/>
      <c r="AF283" s="111">
        <f t="shared" si="802"/>
        <v>0</v>
      </c>
      <c r="AG283" s="52"/>
      <c r="AH283" s="314"/>
      <c r="AI283" s="53">
        <f t="shared" ref="AI283:AQ283" si="810">AI284+AI288+AI293</f>
        <v>0</v>
      </c>
      <c r="AJ283" s="53">
        <f t="shared" si="810"/>
        <v>0</v>
      </c>
      <c r="AK283" s="53">
        <f t="shared" si="810"/>
        <v>0</v>
      </c>
      <c r="AL283" s="53">
        <f t="shared" si="810"/>
        <v>0</v>
      </c>
      <c r="AM283" s="53">
        <f t="shared" ref="AM283" si="811">AM284+AM288+AM293</f>
        <v>0</v>
      </c>
      <c r="AN283" s="53">
        <f t="shared" si="810"/>
        <v>0</v>
      </c>
      <c r="AO283" s="53">
        <f t="shared" si="810"/>
        <v>0</v>
      </c>
      <c r="AP283" s="53">
        <f t="shared" si="810"/>
        <v>0</v>
      </c>
      <c r="AQ283" s="54">
        <f t="shared" si="810"/>
        <v>0</v>
      </c>
      <c r="AR283" s="188"/>
      <c r="AS283" s="108"/>
      <c r="AT283" s="108"/>
      <c r="AU283" s="108"/>
      <c r="AV283" s="108"/>
      <c r="AW283" s="200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207"/>
      <c r="BQ283" s="207"/>
      <c r="BR283" s="207"/>
      <c r="BS283" s="207"/>
      <c r="BT283" s="207"/>
      <c r="BU283" s="207"/>
      <c r="BV283" s="207"/>
      <c r="BW283" s="207"/>
      <c r="BX283" s="207"/>
      <c r="BY283" s="207"/>
      <c r="BZ283" s="207"/>
      <c r="CA283" s="207"/>
      <c r="CB283" s="207"/>
      <c r="CC283" s="207"/>
      <c r="CD283" s="207"/>
      <c r="CE283" s="207"/>
      <c r="CF283" s="207"/>
      <c r="CG283" s="207"/>
      <c r="CH283" s="207"/>
      <c r="CI283" s="207"/>
      <c r="CJ283" s="207"/>
      <c r="CK283" s="207"/>
      <c r="CL283" s="207"/>
      <c r="CM283" s="207"/>
      <c r="CN283" s="207"/>
      <c r="CO283" s="207"/>
      <c r="CP283" s="207"/>
      <c r="CQ283" s="207"/>
      <c r="CR283" s="207"/>
      <c r="CS283" s="207"/>
      <c r="CT283" s="207"/>
      <c r="CU283" s="207"/>
      <c r="CV283" s="207"/>
      <c r="CW283" s="207"/>
      <c r="CX283" s="207"/>
      <c r="CY283" s="207"/>
      <c r="CZ283" s="207"/>
      <c r="DA283" s="207"/>
      <c r="DB283" s="207"/>
      <c r="DC283" s="207"/>
      <c r="DD283" s="207"/>
      <c r="DE283" s="207"/>
      <c r="DF283" s="207"/>
      <c r="DG283" s="207"/>
      <c r="DH283" s="207"/>
      <c r="DI283" s="207"/>
      <c r="DJ283" s="207"/>
      <c r="DK283" s="207"/>
      <c r="DL283" s="207"/>
      <c r="DM283" s="207"/>
      <c r="DN283" s="207"/>
      <c r="DO283" s="207"/>
      <c r="DP283" s="207"/>
      <c r="DQ283" s="207"/>
      <c r="DR283" s="207"/>
      <c r="DS283" s="207"/>
      <c r="DT283" s="207"/>
      <c r="DU283" s="207"/>
      <c r="DV283" s="207"/>
      <c r="DW283" s="207"/>
      <c r="DX283" s="207"/>
      <c r="DY283" s="207"/>
      <c r="DZ283" s="207"/>
      <c r="EA283" s="207"/>
      <c r="EB283" s="207"/>
      <c r="EC283" s="207"/>
      <c r="ED283" s="207"/>
      <c r="EE283" s="207"/>
      <c r="EF283" s="207"/>
    </row>
    <row r="284" spans="1:136" s="21" customFormat="1" ht="15.75" hidden="1" customHeight="1" x14ac:dyDescent="0.25">
      <c r="A284" s="634">
        <v>31</v>
      </c>
      <c r="B284" s="634"/>
      <c r="C284" s="35"/>
      <c r="D284" s="648" t="s">
        <v>0</v>
      </c>
      <c r="E284" s="648"/>
      <c r="F284" s="648"/>
      <c r="G284" s="633"/>
      <c r="H284" s="19">
        <f t="shared" si="799"/>
        <v>0</v>
      </c>
      <c r="I284" s="52">
        <f>SUM(I285:I287)</f>
        <v>0</v>
      </c>
      <c r="J284" s="314">
        <f>SUM(J285:J287)</f>
        <v>0</v>
      </c>
      <c r="K284" s="53">
        <f t="shared" ref="K284:N284" si="812">SUM(K285:K287)</f>
        <v>0</v>
      </c>
      <c r="L284" s="53">
        <f t="shared" si="812"/>
        <v>0</v>
      </c>
      <c r="M284" s="53">
        <f t="shared" si="812"/>
        <v>0</v>
      </c>
      <c r="N284" s="53">
        <f t="shared" si="812"/>
        <v>0</v>
      </c>
      <c r="O284" s="335">
        <f t="shared" ref="O284" si="813">SUM(O285:O287)</f>
        <v>0</v>
      </c>
      <c r="P284" s="222"/>
      <c r="Q284" s="222"/>
      <c r="R284" s="222"/>
      <c r="S284" s="222"/>
      <c r="T284" s="19">
        <f t="shared" si="801"/>
        <v>0</v>
      </c>
      <c r="U284" s="52"/>
      <c r="V284" s="314"/>
      <c r="W284" s="53"/>
      <c r="X284" s="53"/>
      <c r="Y284" s="53"/>
      <c r="Z284" s="53"/>
      <c r="AA284" s="53"/>
      <c r="AB284" s="53"/>
      <c r="AC284" s="53"/>
      <c r="AD284" s="53"/>
      <c r="AE284" s="54"/>
      <c r="AF284" s="111">
        <f t="shared" si="802"/>
        <v>0</v>
      </c>
      <c r="AG284" s="52"/>
      <c r="AH284" s="314"/>
      <c r="AI284" s="53">
        <f t="shared" ref="AI284:AQ284" si="814">SUM(AI285:AI287)</f>
        <v>0</v>
      </c>
      <c r="AJ284" s="53">
        <f t="shared" si="814"/>
        <v>0</v>
      </c>
      <c r="AK284" s="53">
        <f t="shared" si="814"/>
        <v>0</v>
      </c>
      <c r="AL284" s="53">
        <f t="shared" si="814"/>
        <v>0</v>
      </c>
      <c r="AM284" s="53">
        <f t="shared" ref="AM284" si="815">SUM(AM285:AM287)</f>
        <v>0</v>
      </c>
      <c r="AN284" s="53">
        <f t="shared" si="814"/>
        <v>0</v>
      </c>
      <c r="AO284" s="53">
        <f t="shared" si="814"/>
        <v>0</v>
      </c>
      <c r="AP284" s="53">
        <f t="shared" si="814"/>
        <v>0</v>
      </c>
      <c r="AQ284" s="54">
        <f t="shared" si="814"/>
        <v>0</v>
      </c>
      <c r="AR284" s="205"/>
      <c r="AS284" s="108"/>
      <c r="AT284" s="108"/>
      <c r="AU284" s="108"/>
      <c r="AV284" s="108"/>
      <c r="AW284" s="193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208"/>
      <c r="BQ284" s="208"/>
      <c r="BR284" s="208"/>
      <c r="BS284" s="208"/>
      <c r="BT284" s="208"/>
      <c r="BU284" s="208"/>
      <c r="BV284" s="208"/>
      <c r="BW284" s="208"/>
      <c r="BX284" s="208"/>
      <c r="BY284" s="208"/>
      <c r="BZ284" s="208"/>
      <c r="CA284" s="208"/>
      <c r="CB284" s="208"/>
      <c r="CC284" s="208"/>
      <c r="CD284" s="208"/>
      <c r="CE284" s="208"/>
      <c r="CF284" s="208"/>
      <c r="CG284" s="208"/>
      <c r="CH284" s="208"/>
      <c r="CI284" s="208"/>
      <c r="CJ284" s="208"/>
      <c r="CK284" s="208"/>
      <c r="CL284" s="208"/>
      <c r="CM284" s="208"/>
      <c r="CN284" s="208"/>
      <c r="CO284" s="208"/>
      <c r="CP284" s="208"/>
      <c r="CQ284" s="208"/>
      <c r="CR284" s="208"/>
      <c r="CS284" s="208"/>
      <c r="CT284" s="208"/>
      <c r="CU284" s="208"/>
      <c r="CV284" s="208"/>
      <c r="CW284" s="208"/>
      <c r="CX284" s="208"/>
      <c r="CY284" s="208"/>
      <c r="CZ284" s="208"/>
      <c r="DA284" s="208"/>
      <c r="DB284" s="208"/>
      <c r="DC284" s="208"/>
      <c r="DD284" s="208"/>
      <c r="DE284" s="208"/>
      <c r="DF284" s="208"/>
      <c r="DG284" s="208"/>
      <c r="DH284" s="208"/>
      <c r="DI284" s="208"/>
      <c r="DJ284" s="208"/>
      <c r="DK284" s="208"/>
      <c r="DL284" s="208"/>
      <c r="DM284" s="208"/>
      <c r="DN284" s="208"/>
      <c r="DO284" s="208"/>
      <c r="DP284" s="208"/>
      <c r="DQ284" s="208"/>
      <c r="DR284" s="208"/>
      <c r="DS284" s="208"/>
      <c r="DT284" s="208"/>
      <c r="DU284" s="208"/>
      <c r="DV284" s="208"/>
      <c r="DW284" s="208"/>
      <c r="DX284" s="208"/>
      <c r="DY284" s="208"/>
      <c r="DZ284" s="208"/>
      <c r="EA284" s="208"/>
      <c r="EB284" s="208"/>
      <c r="EC284" s="208"/>
      <c r="ED284" s="208"/>
      <c r="EE284" s="208"/>
      <c r="EF284" s="208"/>
    </row>
    <row r="285" spans="1:136" s="24" customFormat="1" ht="15.75" hidden="1" customHeight="1" x14ac:dyDescent="0.25">
      <c r="A285" s="619">
        <v>311</v>
      </c>
      <c r="B285" s="619"/>
      <c r="C285" s="619"/>
      <c r="D285" s="620" t="s">
        <v>1</v>
      </c>
      <c r="E285" s="620"/>
      <c r="F285" s="620"/>
      <c r="G285" s="620"/>
      <c r="H285" s="22">
        <f t="shared" si="799"/>
        <v>0</v>
      </c>
      <c r="I285" s="55"/>
      <c r="J285" s="315"/>
      <c r="K285" s="56"/>
      <c r="L285" s="56"/>
      <c r="M285" s="56"/>
      <c r="N285" s="56"/>
      <c r="O285" s="336"/>
      <c r="P285" s="222"/>
      <c r="Q285" s="222"/>
      <c r="R285" s="222"/>
      <c r="S285" s="222"/>
      <c r="T285" s="23">
        <f t="shared" si="801"/>
        <v>0</v>
      </c>
      <c r="U285" s="55"/>
      <c r="V285" s="315"/>
      <c r="W285" s="56"/>
      <c r="X285" s="56"/>
      <c r="Y285" s="56"/>
      <c r="Z285" s="56"/>
      <c r="AA285" s="56"/>
      <c r="AB285" s="56"/>
      <c r="AC285" s="56"/>
      <c r="AD285" s="56"/>
      <c r="AE285" s="57"/>
      <c r="AF285" s="109">
        <f t="shared" si="802"/>
        <v>0</v>
      </c>
      <c r="AG285" s="55"/>
      <c r="AH285" s="315"/>
      <c r="AI285" s="56"/>
      <c r="AJ285" s="56"/>
      <c r="AK285" s="56"/>
      <c r="AL285" s="56"/>
      <c r="AM285" s="56"/>
      <c r="AN285" s="56"/>
      <c r="AO285" s="56"/>
      <c r="AP285" s="56"/>
      <c r="AQ285" s="57"/>
      <c r="AR285" s="205"/>
      <c r="AS285" s="108"/>
      <c r="AT285" s="108"/>
      <c r="AU285" s="108"/>
      <c r="AV285" s="108"/>
      <c r="AW285" s="19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24" customFormat="1" ht="15.75" hidden="1" customHeight="1" x14ac:dyDescent="0.25">
      <c r="A286" s="619">
        <v>312</v>
      </c>
      <c r="B286" s="619"/>
      <c r="C286" s="619"/>
      <c r="D286" s="620" t="s">
        <v>2</v>
      </c>
      <c r="E286" s="620"/>
      <c r="F286" s="620"/>
      <c r="G286" s="620"/>
      <c r="H286" s="22">
        <f t="shared" si="799"/>
        <v>0</v>
      </c>
      <c r="I286" s="55"/>
      <c r="J286" s="315"/>
      <c r="K286" s="56"/>
      <c r="L286" s="56"/>
      <c r="M286" s="56"/>
      <c r="N286" s="56"/>
      <c r="O286" s="336"/>
      <c r="P286" s="222"/>
      <c r="Q286" s="222"/>
      <c r="R286" s="222"/>
      <c r="S286" s="222"/>
      <c r="T286" s="23">
        <f t="shared" si="801"/>
        <v>0</v>
      </c>
      <c r="U286" s="55"/>
      <c r="V286" s="315"/>
      <c r="W286" s="56"/>
      <c r="X286" s="56"/>
      <c r="Y286" s="56"/>
      <c r="Z286" s="56"/>
      <c r="AA286" s="56"/>
      <c r="AB286" s="56"/>
      <c r="AC286" s="56"/>
      <c r="AD286" s="56"/>
      <c r="AE286" s="57"/>
      <c r="AF286" s="109">
        <f t="shared" si="802"/>
        <v>0</v>
      </c>
      <c r="AG286" s="55"/>
      <c r="AH286" s="315"/>
      <c r="AI286" s="56"/>
      <c r="AJ286" s="56"/>
      <c r="AK286" s="56"/>
      <c r="AL286" s="56"/>
      <c r="AM286" s="56"/>
      <c r="AN286" s="56"/>
      <c r="AO286" s="56"/>
      <c r="AP286" s="56"/>
      <c r="AQ286" s="57"/>
      <c r="AR286" s="205"/>
      <c r="AS286" s="108"/>
      <c r="AT286" s="108"/>
      <c r="AU286" s="108"/>
      <c r="AV286" s="108"/>
      <c r="AW286" s="129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</row>
    <row r="287" spans="1:136" s="24" customFormat="1" ht="15.75" hidden="1" customHeight="1" x14ac:dyDescent="0.25">
      <c r="A287" s="619">
        <v>313</v>
      </c>
      <c r="B287" s="619"/>
      <c r="C287" s="619"/>
      <c r="D287" s="620" t="s">
        <v>3</v>
      </c>
      <c r="E287" s="620"/>
      <c r="F287" s="620"/>
      <c r="G287" s="620"/>
      <c r="H287" s="22">
        <f t="shared" si="799"/>
        <v>0</v>
      </c>
      <c r="I287" s="55"/>
      <c r="J287" s="315"/>
      <c r="K287" s="56"/>
      <c r="L287" s="56"/>
      <c r="M287" s="56"/>
      <c r="N287" s="56"/>
      <c r="O287" s="336"/>
      <c r="P287" s="222"/>
      <c r="Q287" s="222"/>
      <c r="R287" s="222"/>
      <c r="S287" s="222"/>
      <c r="T287" s="23">
        <f t="shared" si="801"/>
        <v>0</v>
      </c>
      <c r="U287" s="55"/>
      <c r="V287" s="315"/>
      <c r="W287" s="56"/>
      <c r="X287" s="56"/>
      <c r="Y287" s="56"/>
      <c r="Z287" s="56"/>
      <c r="AA287" s="56"/>
      <c r="AB287" s="56"/>
      <c r="AC287" s="56"/>
      <c r="AD287" s="56"/>
      <c r="AE287" s="57"/>
      <c r="AF287" s="109">
        <f t="shared" si="802"/>
        <v>0</v>
      </c>
      <c r="AG287" s="55"/>
      <c r="AH287" s="315"/>
      <c r="AI287" s="56"/>
      <c r="AJ287" s="56"/>
      <c r="AK287" s="56"/>
      <c r="AL287" s="56"/>
      <c r="AM287" s="56"/>
      <c r="AN287" s="56"/>
      <c r="AO287" s="56"/>
      <c r="AP287" s="56"/>
      <c r="AQ287" s="57"/>
      <c r="AR287" s="205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202"/>
      <c r="BQ287" s="202"/>
      <c r="BR287" s="202"/>
      <c r="BS287" s="202"/>
      <c r="BT287" s="202"/>
      <c r="BU287" s="202"/>
      <c r="BV287" s="202"/>
      <c r="BW287" s="202"/>
      <c r="BX287" s="202"/>
      <c r="BY287" s="202"/>
      <c r="BZ287" s="202"/>
      <c r="CA287" s="202"/>
      <c r="CB287" s="202"/>
      <c r="CC287" s="202"/>
      <c r="CD287" s="202"/>
      <c r="CE287" s="202"/>
      <c r="CF287" s="202"/>
      <c r="CG287" s="202"/>
      <c r="CH287" s="202"/>
      <c r="CI287" s="202"/>
      <c r="CJ287" s="202"/>
      <c r="CK287" s="202"/>
      <c r="CL287" s="202"/>
      <c r="CM287" s="202"/>
      <c r="CN287" s="202"/>
      <c r="CO287" s="202"/>
      <c r="CP287" s="202"/>
      <c r="CQ287" s="202"/>
      <c r="CR287" s="202"/>
      <c r="CS287" s="202"/>
      <c r="CT287" s="202"/>
      <c r="CU287" s="202"/>
      <c r="CV287" s="202"/>
      <c r="CW287" s="202"/>
      <c r="CX287" s="202"/>
      <c r="CY287" s="202"/>
      <c r="CZ287" s="202"/>
      <c r="DA287" s="202"/>
      <c r="DB287" s="202"/>
      <c r="DC287" s="202"/>
      <c r="DD287" s="202"/>
      <c r="DE287" s="202"/>
      <c r="DF287" s="202"/>
      <c r="DG287" s="202"/>
      <c r="DH287" s="202"/>
      <c r="DI287" s="202"/>
      <c r="DJ287" s="202"/>
      <c r="DK287" s="202"/>
      <c r="DL287" s="202"/>
      <c r="DM287" s="202"/>
      <c r="DN287" s="202"/>
      <c r="DO287" s="202"/>
      <c r="DP287" s="202"/>
      <c r="DQ287" s="202"/>
      <c r="DR287" s="202"/>
      <c r="DS287" s="202"/>
      <c r="DT287" s="202"/>
      <c r="DU287" s="202"/>
      <c r="DV287" s="202"/>
      <c r="DW287" s="202"/>
      <c r="DX287" s="202"/>
      <c r="DY287" s="202"/>
      <c r="DZ287" s="202"/>
      <c r="EA287" s="202"/>
      <c r="EB287" s="202"/>
      <c r="EC287" s="202"/>
      <c r="ED287" s="202"/>
      <c r="EE287" s="202"/>
      <c r="EF287" s="202"/>
    </row>
    <row r="288" spans="1:136" s="21" customFormat="1" ht="15.75" hidden="1" customHeight="1" x14ac:dyDescent="0.25">
      <c r="A288" s="634">
        <v>32</v>
      </c>
      <c r="B288" s="634"/>
      <c r="C288" s="35"/>
      <c r="D288" s="648" t="s">
        <v>4</v>
      </c>
      <c r="E288" s="648"/>
      <c r="F288" s="648"/>
      <c r="G288" s="633"/>
      <c r="H288" s="19">
        <f t="shared" si="799"/>
        <v>0</v>
      </c>
      <c r="I288" s="52">
        <f>SUM(I289:I292)</f>
        <v>0</v>
      </c>
      <c r="J288" s="314">
        <f>SUM(J289:J292)</f>
        <v>0</v>
      </c>
      <c r="K288" s="53">
        <f t="shared" ref="K288:N288" si="816">SUM(K289:K292)</f>
        <v>0</v>
      </c>
      <c r="L288" s="53">
        <f t="shared" si="816"/>
        <v>0</v>
      </c>
      <c r="M288" s="53">
        <f t="shared" si="816"/>
        <v>0</v>
      </c>
      <c r="N288" s="53">
        <f t="shared" si="816"/>
        <v>0</v>
      </c>
      <c r="O288" s="335">
        <f t="shared" ref="O288" si="817">SUM(O289:O292)</f>
        <v>0</v>
      </c>
      <c r="P288" s="222"/>
      <c r="Q288" s="222"/>
      <c r="R288" s="222"/>
      <c r="S288" s="222"/>
      <c r="T288" s="19">
        <f t="shared" si="801"/>
        <v>0</v>
      </c>
      <c r="U288" s="52"/>
      <c r="V288" s="314"/>
      <c r="W288" s="53"/>
      <c r="X288" s="53"/>
      <c r="Y288" s="53"/>
      <c r="Z288" s="53"/>
      <c r="AA288" s="53"/>
      <c r="AB288" s="53"/>
      <c r="AC288" s="53"/>
      <c r="AD288" s="53"/>
      <c r="AE288" s="54"/>
      <c r="AF288" s="111">
        <f t="shared" si="802"/>
        <v>0</v>
      </c>
      <c r="AG288" s="52"/>
      <c r="AH288" s="314"/>
      <c r="AI288" s="53">
        <f t="shared" ref="AI288:AQ288" si="818">SUM(AI289:AI292)</f>
        <v>0</v>
      </c>
      <c r="AJ288" s="53">
        <f t="shared" si="818"/>
        <v>0</v>
      </c>
      <c r="AK288" s="53">
        <f t="shared" si="818"/>
        <v>0</v>
      </c>
      <c r="AL288" s="53">
        <f t="shared" si="818"/>
        <v>0</v>
      </c>
      <c r="AM288" s="53">
        <f t="shared" ref="AM288" si="819">SUM(AM289:AM292)</f>
        <v>0</v>
      </c>
      <c r="AN288" s="53">
        <f t="shared" si="818"/>
        <v>0</v>
      </c>
      <c r="AO288" s="53">
        <f t="shared" si="818"/>
        <v>0</v>
      </c>
      <c r="AP288" s="53">
        <f t="shared" si="818"/>
        <v>0</v>
      </c>
      <c r="AQ288" s="54">
        <f t="shared" si="818"/>
        <v>0</v>
      </c>
      <c r="AR288" s="205"/>
      <c r="AS288" s="108"/>
      <c r="AT288" s="108"/>
      <c r="AU288" s="108"/>
      <c r="AV288" s="108"/>
      <c r="AW288" s="108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208"/>
      <c r="BQ288" s="208"/>
      <c r="BR288" s="208"/>
      <c r="BS288" s="208"/>
      <c r="BT288" s="208"/>
      <c r="BU288" s="208"/>
      <c r="BV288" s="208"/>
      <c r="BW288" s="208"/>
      <c r="BX288" s="208"/>
      <c r="BY288" s="208"/>
      <c r="BZ288" s="208"/>
      <c r="CA288" s="208"/>
      <c r="CB288" s="208"/>
      <c r="CC288" s="208"/>
      <c r="CD288" s="208"/>
      <c r="CE288" s="208"/>
      <c r="CF288" s="208"/>
      <c r="CG288" s="208"/>
      <c r="CH288" s="208"/>
      <c r="CI288" s="208"/>
      <c r="CJ288" s="208"/>
      <c r="CK288" s="208"/>
      <c r="CL288" s="208"/>
      <c r="CM288" s="208"/>
      <c r="CN288" s="208"/>
      <c r="CO288" s="208"/>
      <c r="CP288" s="208"/>
      <c r="CQ288" s="208"/>
      <c r="CR288" s="208"/>
      <c r="CS288" s="208"/>
      <c r="CT288" s="208"/>
      <c r="CU288" s="208"/>
      <c r="CV288" s="208"/>
      <c r="CW288" s="208"/>
      <c r="CX288" s="208"/>
      <c r="CY288" s="208"/>
      <c r="CZ288" s="208"/>
      <c r="DA288" s="208"/>
      <c r="DB288" s="208"/>
      <c r="DC288" s="208"/>
      <c r="DD288" s="208"/>
      <c r="DE288" s="208"/>
      <c r="DF288" s="208"/>
      <c r="DG288" s="208"/>
      <c r="DH288" s="208"/>
      <c r="DI288" s="208"/>
      <c r="DJ288" s="208"/>
      <c r="DK288" s="208"/>
      <c r="DL288" s="208"/>
      <c r="DM288" s="208"/>
      <c r="DN288" s="208"/>
      <c r="DO288" s="208"/>
      <c r="DP288" s="208"/>
      <c r="DQ288" s="208"/>
      <c r="DR288" s="208"/>
      <c r="DS288" s="208"/>
      <c r="DT288" s="208"/>
      <c r="DU288" s="208"/>
      <c r="DV288" s="208"/>
      <c r="DW288" s="208"/>
      <c r="DX288" s="208"/>
      <c r="DY288" s="208"/>
      <c r="DZ288" s="208"/>
      <c r="EA288" s="208"/>
      <c r="EB288" s="208"/>
      <c r="EC288" s="208"/>
      <c r="ED288" s="208"/>
      <c r="EE288" s="208"/>
      <c r="EF288" s="208"/>
    </row>
    <row r="289" spans="1:136" s="24" customFormat="1" ht="15.75" hidden="1" customHeight="1" x14ac:dyDescent="0.25">
      <c r="A289" s="619">
        <v>321</v>
      </c>
      <c r="B289" s="619"/>
      <c r="C289" s="619"/>
      <c r="D289" s="620" t="s">
        <v>5</v>
      </c>
      <c r="E289" s="620"/>
      <c r="F289" s="620"/>
      <c r="G289" s="620"/>
      <c r="H289" s="22">
        <f t="shared" si="799"/>
        <v>0</v>
      </c>
      <c r="I289" s="55"/>
      <c r="J289" s="315"/>
      <c r="K289" s="56"/>
      <c r="L289" s="56"/>
      <c r="M289" s="56"/>
      <c r="N289" s="56"/>
      <c r="O289" s="336"/>
      <c r="P289" s="222"/>
      <c r="Q289" s="222"/>
      <c r="R289" s="222"/>
      <c r="S289" s="222"/>
      <c r="T289" s="23">
        <f t="shared" si="801"/>
        <v>0</v>
      </c>
      <c r="U289" s="55"/>
      <c r="V289" s="315"/>
      <c r="W289" s="56"/>
      <c r="X289" s="56"/>
      <c r="Y289" s="56"/>
      <c r="Z289" s="56"/>
      <c r="AA289" s="56"/>
      <c r="AB289" s="56"/>
      <c r="AC289" s="56"/>
      <c r="AD289" s="56"/>
      <c r="AE289" s="57"/>
      <c r="AF289" s="109">
        <f t="shared" si="802"/>
        <v>0</v>
      </c>
      <c r="AG289" s="55"/>
      <c r="AH289" s="315"/>
      <c r="AI289" s="56"/>
      <c r="AJ289" s="56"/>
      <c r="AK289" s="56"/>
      <c r="AL289" s="56"/>
      <c r="AM289" s="56"/>
      <c r="AN289" s="56"/>
      <c r="AO289" s="56"/>
      <c r="AP289" s="56"/>
      <c r="AQ289" s="57"/>
      <c r="AR289" s="205"/>
      <c r="AS289" s="108"/>
      <c r="AT289" s="108"/>
      <c r="AU289" s="108"/>
      <c r="AV289" s="108"/>
      <c r="AW289" s="107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202"/>
      <c r="BQ289" s="202"/>
      <c r="BR289" s="202"/>
      <c r="BS289" s="202"/>
      <c r="BT289" s="202"/>
      <c r="BU289" s="202"/>
      <c r="BV289" s="202"/>
      <c r="BW289" s="202"/>
      <c r="BX289" s="202"/>
      <c r="BY289" s="202"/>
      <c r="BZ289" s="202"/>
      <c r="CA289" s="202"/>
      <c r="CB289" s="202"/>
      <c r="CC289" s="202"/>
      <c r="CD289" s="202"/>
      <c r="CE289" s="202"/>
      <c r="CF289" s="202"/>
      <c r="CG289" s="202"/>
      <c r="CH289" s="202"/>
      <c r="CI289" s="202"/>
      <c r="CJ289" s="202"/>
      <c r="CK289" s="202"/>
      <c r="CL289" s="202"/>
      <c r="CM289" s="202"/>
      <c r="CN289" s="202"/>
      <c r="CO289" s="202"/>
      <c r="CP289" s="202"/>
      <c r="CQ289" s="202"/>
      <c r="CR289" s="202"/>
      <c r="CS289" s="202"/>
      <c r="CT289" s="202"/>
      <c r="CU289" s="202"/>
      <c r="CV289" s="202"/>
      <c r="CW289" s="202"/>
      <c r="CX289" s="202"/>
      <c r="CY289" s="202"/>
      <c r="CZ289" s="202"/>
      <c r="DA289" s="202"/>
      <c r="DB289" s="202"/>
      <c r="DC289" s="202"/>
      <c r="DD289" s="202"/>
      <c r="DE289" s="202"/>
      <c r="DF289" s="202"/>
      <c r="DG289" s="202"/>
      <c r="DH289" s="202"/>
      <c r="DI289" s="202"/>
      <c r="DJ289" s="202"/>
      <c r="DK289" s="202"/>
      <c r="DL289" s="202"/>
      <c r="DM289" s="202"/>
      <c r="DN289" s="202"/>
      <c r="DO289" s="202"/>
      <c r="DP289" s="202"/>
      <c r="DQ289" s="202"/>
      <c r="DR289" s="202"/>
      <c r="DS289" s="202"/>
      <c r="DT289" s="202"/>
      <c r="DU289" s="202"/>
      <c r="DV289" s="202"/>
      <c r="DW289" s="202"/>
      <c r="DX289" s="202"/>
      <c r="DY289" s="202"/>
      <c r="DZ289" s="202"/>
      <c r="EA289" s="202"/>
      <c r="EB289" s="202"/>
      <c r="EC289" s="202"/>
      <c r="ED289" s="202"/>
      <c r="EE289" s="202"/>
      <c r="EF289" s="202"/>
    </row>
    <row r="290" spans="1:136" s="24" customFormat="1" ht="15.75" hidden="1" customHeight="1" x14ac:dyDescent="0.25">
      <c r="A290" s="619">
        <v>322</v>
      </c>
      <c r="B290" s="619"/>
      <c r="C290" s="619"/>
      <c r="D290" s="620" t="s">
        <v>6</v>
      </c>
      <c r="E290" s="620"/>
      <c r="F290" s="620"/>
      <c r="G290" s="620"/>
      <c r="H290" s="22">
        <f t="shared" si="799"/>
        <v>0</v>
      </c>
      <c r="I290" s="55"/>
      <c r="J290" s="315"/>
      <c r="K290" s="56"/>
      <c r="L290" s="56"/>
      <c r="M290" s="56"/>
      <c r="N290" s="56"/>
      <c r="O290" s="336"/>
      <c r="P290" s="222"/>
      <c r="Q290" s="222"/>
      <c r="R290" s="222"/>
      <c r="S290" s="222"/>
      <c r="T290" s="23">
        <f t="shared" si="801"/>
        <v>0</v>
      </c>
      <c r="U290" s="55"/>
      <c r="V290" s="315"/>
      <c r="W290" s="56"/>
      <c r="X290" s="56"/>
      <c r="Y290" s="56"/>
      <c r="Z290" s="56"/>
      <c r="AA290" s="56"/>
      <c r="AB290" s="56"/>
      <c r="AC290" s="56"/>
      <c r="AD290" s="56"/>
      <c r="AE290" s="57"/>
      <c r="AF290" s="109">
        <f t="shared" si="802"/>
        <v>0</v>
      </c>
      <c r="AG290" s="55"/>
      <c r="AH290" s="315"/>
      <c r="AI290" s="56"/>
      <c r="AJ290" s="56"/>
      <c r="AK290" s="56"/>
      <c r="AL290" s="56"/>
      <c r="AM290" s="56"/>
      <c r="AN290" s="56"/>
      <c r="AO290" s="56"/>
      <c r="AP290" s="56"/>
      <c r="AQ290" s="57"/>
      <c r="AR290" s="205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202"/>
      <c r="BQ290" s="202"/>
      <c r="BR290" s="202"/>
      <c r="BS290" s="202"/>
      <c r="BT290" s="202"/>
      <c r="BU290" s="202"/>
      <c r="BV290" s="202"/>
      <c r="BW290" s="202"/>
      <c r="BX290" s="202"/>
      <c r="BY290" s="202"/>
      <c r="BZ290" s="202"/>
      <c r="CA290" s="202"/>
      <c r="CB290" s="202"/>
      <c r="CC290" s="202"/>
      <c r="CD290" s="202"/>
      <c r="CE290" s="202"/>
      <c r="CF290" s="202"/>
      <c r="CG290" s="202"/>
      <c r="CH290" s="202"/>
      <c r="CI290" s="202"/>
      <c r="CJ290" s="202"/>
      <c r="CK290" s="202"/>
      <c r="CL290" s="202"/>
      <c r="CM290" s="202"/>
      <c r="CN290" s="202"/>
      <c r="CO290" s="202"/>
      <c r="CP290" s="202"/>
      <c r="CQ290" s="202"/>
      <c r="CR290" s="202"/>
      <c r="CS290" s="202"/>
      <c r="CT290" s="202"/>
      <c r="CU290" s="202"/>
      <c r="CV290" s="202"/>
      <c r="CW290" s="202"/>
      <c r="CX290" s="202"/>
      <c r="CY290" s="202"/>
      <c r="CZ290" s="202"/>
      <c r="DA290" s="202"/>
      <c r="DB290" s="202"/>
      <c r="DC290" s="202"/>
      <c r="DD290" s="202"/>
      <c r="DE290" s="202"/>
      <c r="DF290" s="202"/>
      <c r="DG290" s="202"/>
      <c r="DH290" s="202"/>
      <c r="DI290" s="202"/>
      <c r="DJ290" s="202"/>
      <c r="DK290" s="202"/>
      <c r="DL290" s="202"/>
      <c r="DM290" s="202"/>
      <c r="DN290" s="202"/>
      <c r="DO290" s="202"/>
      <c r="DP290" s="202"/>
      <c r="DQ290" s="202"/>
      <c r="DR290" s="202"/>
      <c r="DS290" s="202"/>
      <c r="DT290" s="202"/>
      <c r="DU290" s="202"/>
      <c r="DV290" s="202"/>
      <c r="DW290" s="202"/>
      <c r="DX290" s="202"/>
      <c r="DY290" s="202"/>
      <c r="DZ290" s="202"/>
      <c r="EA290" s="202"/>
      <c r="EB290" s="202"/>
      <c r="EC290" s="202"/>
      <c r="ED290" s="202"/>
      <c r="EE290" s="202"/>
      <c r="EF290" s="202"/>
    </row>
    <row r="291" spans="1:136" s="24" customFormat="1" ht="15.75" hidden="1" customHeight="1" x14ac:dyDescent="0.25">
      <c r="A291" s="619">
        <v>323</v>
      </c>
      <c r="B291" s="619"/>
      <c r="C291" s="619"/>
      <c r="D291" s="620" t="s">
        <v>7</v>
      </c>
      <c r="E291" s="620"/>
      <c r="F291" s="620"/>
      <c r="G291" s="620"/>
      <c r="H291" s="22">
        <f t="shared" si="799"/>
        <v>0</v>
      </c>
      <c r="I291" s="55"/>
      <c r="J291" s="315"/>
      <c r="K291" s="56"/>
      <c r="L291" s="56"/>
      <c r="M291" s="56"/>
      <c r="N291" s="56"/>
      <c r="O291" s="336"/>
      <c r="P291" s="222"/>
      <c r="Q291" s="222"/>
      <c r="R291" s="222"/>
      <c r="S291" s="222"/>
      <c r="T291" s="23">
        <f t="shared" si="801"/>
        <v>0</v>
      </c>
      <c r="U291" s="55"/>
      <c r="V291" s="315"/>
      <c r="W291" s="56"/>
      <c r="X291" s="56"/>
      <c r="Y291" s="56"/>
      <c r="Z291" s="56"/>
      <c r="AA291" s="56"/>
      <c r="AB291" s="56"/>
      <c r="AC291" s="56"/>
      <c r="AD291" s="56"/>
      <c r="AE291" s="57"/>
      <c r="AF291" s="109">
        <f t="shared" si="802"/>
        <v>0</v>
      </c>
      <c r="AG291" s="55"/>
      <c r="AH291" s="315"/>
      <c r="AI291" s="56"/>
      <c r="AJ291" s="56"/>
      <c r="AK291" s="56"/>
      <c r="AL291" s="56"/>
      <c r="AM291" s="56"/>
      <c r="AN291" s="56"/>
      <c r="AO291" s="56"/>
      <c r="AP291" s="56"/>
      <c r="AQ291" s="57"/>
      <c r="AR291" s="205"/>
      <c r="AS291" s="108"/>
      <c r="AT291" s="108"/>
      <c r="AU291" s="108"/>
      <c r="AV291" s="108"/>
      <c r="AW291" s="107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202"/>
      <c r="BQ291" s="202"/>
      <c r="BR291" s="202"/>
      <c r="BS291" s="202"/>
      <c r="BT291" s="202"/>
      <c r="BU291" s="202"/>
      <c r="BV291" s="202"/>
      <c r="BW291" s="202"/>
      <c r="BX291" s="202"/>
      <c r="BY291" s="202"/>
      <c r="BZ291" s="202"/>
      <c r="CA291" s="202"/>
      <c r="CB291" s="202"/>
      <c r="CC291" s="202"/>
      <c r="CD291" s="202"/>
      <c r="CE291" s="202"/>
      <c r="CF291" s="202"/>
      <c r="CG291" s="202"/>
      <c r="CH291" s="202"/>
      <c r="CI291" s="202"/>
      <c r="CJ291" s="202"/>
      <c r="CK291" s="202"/>
      <c r="CL291" s="202"/>
      <c r="CM291" s="202"/>
      <c r="CN291" s="202"/>
      <c r="CO291" s="202"/>
      <c r="CP291" s="202"/>
      <c r="CQ291" s="202"/>
      <c r="CR291" s="202"/>
      <c r="CS291" s="202"/>
      <c r="CT291" s="202"/>
      <c r="CU291" s="202"/>
      <c r="CV291" s="202"/>
      <c r="CW291" s="202"/>
      <c r="CX291" s="202"/>
      <c r="CY291" s="202"/>
      <c r="CZ291" s="202"/>
      <c r="DA291" s="202"/>
      <c r="DB291" s="202"/>
      <c r="DC291" s="202"/>
      <c r="DD291" s="202"/>
      <c r="DE291" s="202"/>
      <c r="DF291" s="202"/>
      <c r="DG291" s="202"/>
      <c r="DH291" s="202"/>
      <c r="DI291" s="202"/>
      <c r="DJ291" s="202"/>
      <c r="DK291" s="202"/>
      <c r="DL291" s="202"/>
      <c r="DM291" s="202"/>
      <c r="DN291" s="202"/>
      <c r="DO291" s="202"/>
      <c r="DP291" s="202"/>
      <c r="DQ291" s="202"/>
      <c r="DR291" s="202"/>
      <c r="DS291" s="202"/>
      <c r="DT291" s="202"/>
      <c r="DU291" s="202"/>
      <c r="DV291" s="202"/>
      <c r="DW291" s="202"/>
      <c r="DX291" s="202"/>
      <c r="DY291" s="202"/>
      <c r="DZ291" s="202"/>
      <c r="EA291" s="202"/>
      <c r="EB291" s="202"/>
      <c r="EC291" s="202"/>
      <c r="ED291" s="202"/>
      <c r="EE291" s="202"/>
      <c r="EF291" s="202"/>
    </row>
    <row r="292" spans="1:136" s="24" customFormat="1" ht="15.75" hidden="1" customHeight="1" x14ac:dyDescent="0.25">
      <c r="A292" s="619">
        <v>329</v>
      </c>
      <c r="B292" s="619"/>
      <c r="C292" s="619"/>
      <c r="D292" s="620" t="s">
        <v>8</v>
      </c>
      <c r="E292" s="620"/>
      <c r="F292" s="620"/>
      <c r="G292" s="620"/>
      <c r="H292" s="22">
        <f t="shared" si="799"/>
        <v>0</v>
      </c>
      <c r="I292" s="55"/>
      <c r="J292" s="315"/>
      <c r="K292" s="56"/>
      <c r="L292" s="56"/>
      <c r="M292" s="56"/>
      <c r="N292" s="56"/>
      <c r="O292" s="336"/>
      <c r="P292" s="222"/>
      <c r="Q292" s="222"/>
      <c r="R292" s="222"/>
      <c r="S292" s="222"/>
      <c r="T292" s="23">
        <f t="shared" si="801"/>
        <v>0</v>
      </c>
      <c r="U292" s="55"/>
      <c r="V292" s="315"/>
      <c r="W292" s="56"/>
      <c r="X292" s="56"/>
      <c r="Y292" s="56"/>
      <c r="Z292" s="56"/>
      <c r="AA292" s="56"/>
      <c r="AB292" s="56"/>
      <c r="AC292" s="56"/>
      <c r="AD292" s="56"/>
      <c r="AE292" s="57"/>
      <c r="AF292" s="109">
        <f t="shared" si="802"/>
        <v>0</v>
      </c>
      <c r="AG292" s="55"/>
      <c r="AH292" s="315"/>
      <c r="AI292" s="56"/>
      <c r="AJ292" s="56"/>
      <c r="AK292" s="56"/>
      <c r="AL292" s="56"/>
      <c r="AM292" s="56"/>
      <c r="AN292" s="56"/>
      <c r="AO292" s="56"/>
      <c r="AP292" s="56"/>
      <c r="AQ292" s="57"/>
      <c r="AR292" s="205"/>
      <c r="AS292" s="108"/>
      <c r="AT292" s="108"/>
      <c r="AU292" s="108"/>
      <c r="AV292" s="108"/>
      <c r="AW292" s="189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</row>
    <row r="293" spans="1:136" s="21" customFormat="1" ht="15.75" hidden="1" customHeight="1" x14ac:dyDescent="0.25">
      <c r="A293" s="634">
        <v>34</v>
      </c>
      <c r="B293" s="634"/>
      <c r="C293" s="35"/>
      <c r="D293" s="648" t="s">
        <v>9</v>
      </c>
      <c r="E293" s="648"/>
      <c r="F293" s="648"/>
      <c r="G293" s="633"/>
      <c r="H293" s="19">
        <f t="shared" si="799"/>
        <v>0</v>
      </c>
      <c r="I293" s="52">
        <f>I294</f>
        <v>0</v>
      </c>
      <c r="J293" s="314">
        <f>J294</f>
        <v>0</v>
      </c>
      <c r="K293" s="53">
        <f t="shared" ref="K293:AQ293" si="820">K294</f>
        <v>0</v>
      </c>
      <c r="L293" s="53">
        <f t="shared" si="820"/>
        <v>0</v>
      </c>
      <c r="M293" s="53">
        <f t="shared" si="820"/>
        <v>0</v>
      </c>
      <c r="N293" s="53">
        <f t="shared" si="820"/>
        <v>0</v>
      </c>
      <c r="O293" s="335">
        <f t="shared" si="820"/>
        <v>0</v>
      </c>
      <c r="P293" s="222"/>
      <c r="Q293" s="222"/>
      <c r="R293" s="222"/>
      <c r="S293" s="222"/>
      <c r="T293" s="19">
        <f t="shared" si="801"/>
        <v>0</v>
      </c>
      <c r="U293" s="52"/>
      <c r="V293" s="314"/>
      <c r="W293" s="53"/>
      <c r="X293" s="53"/>
      <c r="Y293" s="53"/>
      <c r="Z293" s="53"/>
      <c r="AA293" s="53"/>
      <c r="AB293" s="53"/>
      <c r="AC293" s="53"/>
      <c r="AD293" s="53"/>
      <c r="AE293" s="54"/>
      <c r="AF293" s="111">
        <f t="shared" si="802"/>
        <v>0</v>
      </c>
      <c r="AG293" s="52"/>
      <c r="AH293" s="314"/>
      <c r="AI293" s="53">
        <f t="shared" si="820"/>
        <v>0</v>
      </c>
      <c r="AJ293" s="53">
        <f t="shared" si="820"/>
        <v>0</v>
      </c>
      <c r="AK293" s="53">
        <f t="shared" si="820"/>
        <v>0</v>
      </c>
      <c r="AL293" s="53">
        <f t="shared" si="820"/>
        <v>0</v>
      </c>
      <c r="AM293" s="53">
        <f t="shared" si="820"/>
        <v>0</v>
      </c>
      <c r="AN293" s="53">
        <f t="shared" si="820"/>
        <v>0</v>
      </c>
      <c r="AO293" s="53">
        <f t="shared" si="820"/>
        <v>0</v>
      </c>
      <c r="AP293" s="53">
        <f t="shared" si="820"/>
        <v>0</v>
      </c>
      <c r="AQ293" s="54">
        <f t="shared" si="820"/>
        <v>0</v>
      </c>
      <c r="AR293" s="205"/>
      <c r="AS293" s="108"/>
      <c r="AT293" s="108"/>
      <c r="AU293" s="108"/>
      <c r="AV293" s="108"/>
      <c r="AW293" s="198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208"/>
      <c r="BQ293" s="208"/>
      <c r="BR293" s="208"/>
      <c r="BS293" s="208"/>
      <c r="BT293" s="208"/>
      <c r="BU293" s="208"/>
      <c r="BV293" s="208"/>
      <c r="BW293" s="208"/>
      <c r="BX293" s="208"/>
      <c r="BY293" s="208"/>
      <c r="BZ293" s="208"/>
      <c r="CA293" s="208"/>
      <c r="CB293" s="208"/>
      <c r="CC293" s="208"/>
      <c r="CD293" s="208"/>
      <c r="CE293" s="208"/>
      <c r="CF293" s="208"/>
      <c r="CG293" s="208"/>
      <c r="CH293" s="208"/>
      <c r="CI293" s="208"/>
      <c r="CJ293" s="208"/>
      <c r="CK293" s="208"/>
      <c r="CL293" s="208"/>
      <c r="CM293" s="208"/>
      <c r="CN293" s="208"/>
      <c r="CO293" s="208"/>
      <c r="CP293" s="208"/>
      <c r="CQ293" s="208"/>
      <c r="CR293" s="208"/>
      <c r="CS293" s="208"/>
      <c r="CT293" s="208"/>
      <c r="CU293" s="208"/>
      <c r="CV293" s="208"/>
      <c r="CW293" s="208"/>
      <c r="CX293" s="208"/>
      <c r="CY293" s="208"/>
      <c r="CZ293" s="208"/>
      <c r="DA293" s="208"/>
      <c r="DB293" s="208"/>
      <c r="DC293" s="208"/>
      <c r="DD293" s="208"/>
      <c r="DE293" s="208"/>
      <c r="DF293" s="208"/>
      <c r="DG293" s="208"/>
      <c r="DH293" s="208"/>
      <c r="DI293" s="208"/>
      <c r="DJ293" s="208"/>
      <c r="DK293" s="208"/>
      <c r="DL293" s="208"/>
      <c r="DM293" s="208"/>
      <c r="DN293" s="208"/>
      <c r="DO293" s="208"/>
      <c r="DP293" s="208"/>
      <c r="DQ293" s="208"/>
      <c r="DR293" s="208"/>
      <c r="DS293" s="208"/>
      <c r="DT293" s="208"/>
      <c r="DU293" s="208"/>
      <c r="DV293" s="208"/>
      <c r="DW293" s="208"/>
      <c r="DX293" s="208"/>
      <c r="DY293" s="208"/>
      <c r="DZ293" s="208"/>
      <c r="EA293" s="208"/>
      <c r="EB293" s="208"/>
      <c r="EC293" s="208"/>
      <c r="ED293" s="208"/>
      <c r="EE293" s="208"/>
      <c r="EF293" s="208"/>
    </row>
    <row r="294" spans="1:136" s="24" customFormat="1" ht="15.75" hidden="1" customHeight="1" x14ac:dyDescent="0.25">
      <c r="A294" s="619">
        <v>343</v>
      </c>
      <c r="B294" s="619"/>
      <c r="C294" s="619"/>
      <c r="D294" s="620" t="s">
        <v>10</v>
      </c>
      <c r="E294" s="620"/>
      <c r="F294" s="620"/>
      <c r="G294" s="620"/>
      <c r="H294" s="22">
        <f t="shared" si="799"/>
        <v>0</v>
      </c>
      <c r="I294" s="55"/>
      <c r="J294" s="315"/>
      <c r="K294" s="56"/>
      <c r="L294" s="56"/>
      <c r="M294" s="56"/>
      <c r="N294" s="56"/>
      <c r="O294" s="336"/>
      <c r="P294" s="222"/>
      <c r="Q294" s="222"/>
      <c r="R294" s="222"/>
      <c r="S294" s="222"/>
      <c r="T294" s="23">
        <f t="shared" si="801"/>
        <v>0</v>
      </c>
      <c r="U294" s="55"/>
      <c r="V294" s="315"/>
      <c r="W294" s="56"/>
      <c r="X294" s="56"/>
      <c r="Y294" s="56"/>
      <c r="Z294" s="56"/>
      <c r="AA294" s="56"/>
      <c r="AB294" s="56"/>
      <c r="AC294" s="56"/>
      <c r="AD294" s="56"/>
      <c r="AE294" s="57"/>
      <c r="AF294" s="109">
        <f t="shared" si="802"/>
        <v>0</v>
      </c>
      <c r="AG294" s="55"/>
      <c r="AH294" s="315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5"/>
      <c r="AS294" s="108"/>
      <c r="AT294" s="108"/>
      <c r="AU294" s="108"/>
      <c r="AV294" s="108"/>
      <c r="AW294" s="19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</row>
    <row r="295" spans="1:136" s="18" customFormat="1" ht="15.75" hidden="1" customHeight="1" x14ac:dyDescent="0.25">
      <c r="A295" s="20">
        <v>4</v>
      </c>
      <c r="B295" s="38"/>
      <c r="C295" s="38"/>
      <c r="D295" s="632" t="s">
        <v>17</v>
      </c>
      <c r="E295" s="632"/>
      <c r="F295" s="632"/>
      <c r="G295" s="633"/>
      <c r="H295" s="19">
        <f t="shared" si="799"/>
        <v>0</v>
      </c>
      <c r="I295" s="52">
        <f>I296</f>
        <v>0</v>
      </c>
      <c r="J295" s="314">
        <f>J296</f>
        <v>0</v>
      </c>
      <c r="K295" s="53">
        <f t="shared" ref="K295:AQ295" si="821">K296</f>
        <v>0</v>
      </c>
      <c r="L295" s="53">
        <f t="shared" si="821"/>
        <v>0</v>
      </c>
      <c r="M295" s="53">
        <f t="shared" si="821"/>
        <v>0</v>
      </c>
      <c r="N295" s="53">
        <f t="shared" si="821"/>
        <v>0</v>
      </c>
      <c r="O295" s="335">
        <f t="shared" si="821"/>
        <v>0</v>
      </c>
      <c r="P295" s="222"/>
      <c r="Q295" s="222"/>
      <c r="R295" s="222"/>
      <c r="S295" s="222"/>
      <c r="T295" s="19">
        <f t="shared" si="801"/>
        <v>0</v>
      </c>
      <c r="U295" s="52"/>
      <c r="V295" s="314"/>
      <c r="W295" s="53"/>
      <c r="X295" s="53"/>
      <c r="Y295" s="53"/>
      <c r="Z295" s="53"/>
      <c r="AA295" s="53"/>
      <c r="AB295" s="53"/>
      <c r="AC295" s="53"/>
      <c r="AD295" s="53"/>
      <c r="AE295" s="54"/>
      <c r="AF295" s="111">
        <f t="shared" si="802"/>
        <v>0</v>
      </c>
      <c r="AG295" s="52"/>
      <c r="AH295" s="314"/>
      <c r="AI295" s="53">
        <f t="shared" si="821"/>
        <v>0</v>
      </c>
      <c r="AJ295" s="53">
        <f t="shared" si="821"/>
        <v>0</v>
      </c>
      <c r="AK295" s="53">
        <f t="shared" si="821"/>
        <v>0</v>
      </c>
      <c r="AL295" s="53">
        <f t="shared" si="821"/>
        <v>0</v>
      </c>
      <c r="AM295" s="53">
        <f t="shared" si="821"/>
        <v>0</v>
      </c>
      <c r="AN295" s="53">
        <f t="shared" si="821"/>
        <v>0</v>
      </c>
      <c r="AO295" s="53">
        <f t="shared" si="821"/>
        <v>0</v>
      </c>
      <c r="AP295" s="53">
        <f>AP296</f>
        <v>0</v>
      </c>
      <c r="AQ295" s="54">
        <f t="shared" si="821"/>
        <v>0</v>
      </c>
      <c r="AR295" s="205"/>
      <c r="AS295" s="108"/>
      <c r="AT295" s="108"/>
      <c r="AU295" s="108"/>
      <c r="AV295" s="108"/>
      <c r="AW295" s="129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207"/>
      <c r="BQ295" s="207"/>
      <c r="BR295" s="207"/>
      <c r="BS295" s="207"/>
      <c r="BT295" s="207"/>
      <c r="BU295" s="207"/>
      <c r="BV295" s="207"/>
      <c r="BW295" s="207"/>
      <c r="BX295" s="207"/>
      <c r="BY295" s="207"/>
      <c r="BZ295" s="207"/>
      <c r="CA295" s="207"/>
      <c r="CB295" s="207"/>
      <c r="CC295" s="207"/>
      <c r="CD295" s="207"/>
      <c r="CE295" s="207"/>
      <c r="CF295" s="207"/>
      <c r="CG295" s="207"/>
      <c r="CH295" s="207"/>
      <c r="CI295" s="207"/>
      <c r="CJ295" s="207"/>
      <c r="CK295" s="207"/>
      <c r="CL295" s="207"/>
      <c r="CM295" s="207"/>
      <c r="CN295" s="207"/>
      <c r="CO295" s="207"/>
      <c r="CP295" s="207"/>
      <c r="CQ295" s="207"/>
      <c r="CR295" s="207"/>
      <c r="CS295" s="207"/>
      <c r="CT295" s="207"/>
      <c r="CU295" s="207"/>
      <c r="CV295" s="207"/>
      <c r="CW295" s="207"/>
      <c r="CX295" s="207"/>
      <c r="CY295" s="207"/>
      <c r="CZ295" s="207"/>
      <c r="DA295" s="207"/>
      <c r="DB295" s="207"/>
      <c r="DC295" s="207"/>
      <c r="DD295" s="207"/>
      <c r="DE295" s="207"/>
      <c r="DF295" s="207"/>
      <c r="DG295" s="207"/>
      <c r="DH295" s="207"/>
      <c r="DI295" s="207"/>
      <c r="DJ295" s="207"/>
      <c r="DK295" s="207"/>
      <c r="DL295" s="207"/>
      <c r="DM295" s="207"/>
      <c r="DN295" s="207"/>
      <c r="DO295" s="207"/>
      <c r="DP295" s="207"/>
      <c r="DQ295" s="207"/>
      <c r="DR295" s="207"/>
      <c r="DS295" s="207"/>
      <c r="DT295" s="207"/>
      <c r="DU295" s="207"/>
      <c r="DV295" s="207"/>
      <c r="DW295" s="207"/>
      <c r="DX295" s="207"/>
      <c r="DY295" s="207"/>
      <c r="DZ295" s="207"/>
      <c r="EA295" s="207"/>
      <c r="EB295" s="207"/>
      <c r="EC295" s="207"/>
      <c r="ED295" s="207"/>
      <c r="EE295" s="207"/>
      <c r="EF295" s="207"/>
    </row>
    <row r="296" spans="1:136" s="21" customFormat="1" ht="24.75" hidden="1" customHeight="1" x14ac:dyDescent="0.25">
      <c r="A296" s="634">
        <v>42</v>
      </c>
      <c r="B296" s="634"/>
      <c r="C296" s="20"/>
      <c r="D296" s="648" t="s">
        <v>45</v>
      </c>
      <c r="E296" s="648"/>
      <c r="F296" s="648"/>
      <c r="G296" s="633"/>
      <c r="H296" s="19">
        <f t="shared" si="799"/>
        <v>0</v>
      </c>
      <c r="I296" s="52">
        <f>SUM(I297:I298)</f>
        <v>0</v>
      </c>
      <c r="J296" s="314">
        <f>SUM(J297:J298)</f>
        <v>0</v>
      </c>
      <c r="K296" s="53">
        <f t="shared" ref="K296:N296" si="822">SUM(K297:K298)</f>
        <v>0</v>
      </c>
      <c r="L296" s="53">
        <f t="shared" si="822"/>
        <v>0</v>
      </c>
      <c r="M296" s="53">
        <f t="shared" si="822"/>
        <v>0</v>
      </c>
      <c r="N296" s="53">
        <f t="shared" si="822"/>
        <v>0</v>
      </c>
      <c r="O296" s="335">
        <f t="shared" ref="O296" si="823">SUM(O297:O298)</f>
        <v>0</v>
      </c>
      <c r="P296" s="222"/>
      <c r="Q296" s="222"/>
      <c r="R296" s="222"/>
      <c r="S296" s="222"/>
      <c r="T296" s="19">
        <f t="shared" si="801"/>
        <v>0</v>
      </c>
      <c r="U296" s="52"/>
      <c r="V296" s="314"/>
      <c r="W296" s="53"/>
      <c r="X296" s="53"/>
      <c r="Y296" s="53"/>
      <c r="Z296" s="53"/>
      <c r="AA296" s="53"/>
      <c r="AB296" s="53"/>
      <c r="AC296" s="53"/>
      <c r="AD296" s="53"/>
      <c r="AE296" s="54"/>
      <c r="AF296" s="111">
        <f t="shared" si="802"/>
        <v>0</v>
      </c>
      <c r="AG296" s="52"/>
      <c r="AH296" s="314"/>
      <c r="AI296" s="53">
        <f t="shared" ref="AI296:AO296" si="824">SUM(AI297:AI298)</f>
        <v>0</v>
      </c>
      <c r="AJ296" s="53">
        <f t="shared" si="824"/>
        <v>0</v>
      </c>
      <c r="AK296" s="53">
        <f t="shared" si="824"/>
        <v>0</v>
      </c>
      <c r="AL296" s="53">
        <f t="shared" si="824"/>
        <v>0</v>
      </c>
      <c r="AM296" s="53">
        <f t="shared" ref="AM296" si="825">SUM(AM297:AM298)</f>
        <v>0</v>
      </c>
      <c r="AN296" s="53">
        <f t="shared" si="824"/>
        <v>0</v>
      </c>
      <c r="AO296" s="53">
        <f t="shared" si="824"/>
        <v>0</v>
      </c>
      <c r="AP296" s="53">
        <f>SUM(AP297:AP298)</f>
        <v>0</v>
      </c>
      <c r="AQ296" s="54">
        <f t="shared" ref="AQ296" si="826">SUM(AQ297:AQ298)</f>
        <v>0</v>
      </c>
      <c r="AR296" s="205"/>
      <c r="AS296" s="108"/>
      <c r="AT296" s="108"/>
      <c r="AU296" s="108"/>
      <c r="AV296" s="108"/>
      <c r="AW296" s="108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208"/>
      <c r="BQ296" s="208"/>
      <c r="BR296" s="208"/>
      <c r="BS296" s="208"/>
      <c r="BT296" s="208"/>
      <c r="BU296" s="208"/>
      <c r="BV296" s="208"/>
      <c r="BW296" s="208"/>
      <c r="BX296" s="208"/>
      <c r="BY296" s="208"/>
      <c r="BZ296" s="208"/>
      <c r="CA296" s="208"/>
      <c r="CB296" s="208"/>
      <c r="CC296" s="208"/>
      <c r="CD296" s="208"/>
      <c r="CE296" s="208"/>
      <c r="CF296" s="208"/>
      <c r="CG296" s="208"/>
      <c r="CH296" s="208"/>
      <c r="CI296" s="208"/>
      <c r="CJ296" s="208"/>
      <c r="CK296" s="208"/>
      <c r="CL296" s="208"/>
      <c r="CM296" s="208"/>
      <c r="CN296" s="208"/>
      <c r="CO296" s="208"/>
      <c r="CP296" s="208"/>
      <c r="CQ296" s="208"/>
      <c r="CR296" s="208"/>
      <c r="CS296" s="208"/>
      <c r="CT296" s="208"/>
      <c r="CU296" s="208"/>
      <c r="CV296" s="208"/>
      <c r="CW296" s="208"/>
      <c r="CX296" s="208"/>
      <c r="CY296" s="208"/>
      <c r="CZ296" s="208"/>
      <c r="DA296" s="208"/>
      <c r="DB296" s="208"/>
      <c r="DC296" s="208"/>
      <c r="DD296" s="208"/>
      <c r="DE296" s="208"/>
      <c r="DF296" s="208"/>
      <c r="DG296" s="208"/>
      <c r="DH296" s="208"/>
      <c r="DI296" s="208"/>
      <c r="DJ296" s="208"/>
      <c r="DK296" s="208"/>
      <c r="DL296" s="208"/>
      <c r="DM296" s="208"/>
      <c r="DN296" s="208"/>
      <c r="DO296" s="208"/>
      <c r="DP296" s="208"/>
      <c r="DQ296" s="208"/>
      <c r="DR296" s="208"/>
      <c r="DS296" s="208"/>
      <c r="DT296" s="208"/>
      <c r="DU296" s="208"/>
      <c r="DV296" s="208"/>
      <c r="DW296" s="208"/>
      <c r="DX296" s="208"/>
      <c r="DY296" s="208"/>
      <c r="DZ296" s="208"/>
      <c r="EA296" s="208"/>
      <c r="EB296" s="208"/>
      <c r="EC296" s="208"/>
      <c r="ED296" s="208"/>
      <c r="EE296" s="208"/>
      <c r="EF296" s="208"/>
    </row>
    <row r="297" spans="1:136" s="24" customFormat="1" ht="15.75" hidden="1" customHeight="1" x14ac:dyDescent="0.25">
      <c r="A297" s="619">
        <v>422</v>
      </c>
      <c r="B297" s="619"/>
      <c r="C297" s="619"/>
      <c r="D297" s="620" t="s">
        <v>11</v>
      </c>
      <c r="E297" s="620"/>
      <c r="F297" s="620"/>
      <c r="G297" s="620"/>
      <c r="H297" s="22">
        <f t="shared" si="799"/>
        <v>0</v>
      </c>
      <c r="I297" s="55"/>
      <c r="J297" s="315"/>
      <c r="K297" s="56"/>
      <c r="L297" s="56"/>
      <c r="M297" s="56"/>
      <c r="N297" s="56"/>
      <c r="O297" s="336"/>
      <c r="P297" s="222"/>
      <c r="Q297" s="222"/>
      <c r="R297" s="222"/>
      <c r="S297" s="222"/>
      <c r="T297" s="23">
        <f t="shared" si="801"/>
        <v>0</v>
      </c>
      <c r="U297" s="55"/>
      <c r="V297" s="315"/>
      <c r="W297" s="56"/>
      <c r="X297" s="56"/>
      <c r="Y297" s="56"/>
      <c r="Z297" s="56"/>
      <c r="AA297" s="56"/>
      <c r="AB297" s="56"/>
      <c r="AC297" s="56"/>
      <c r="AD297" s="56"/>
      <c r="AE297" s="57"/>
      <c r="AF297" s="109">
        <f t="shared" si="802"/>
        <v>0</v>
      </c>
      <c r="AG297" s="55"/>
      <c r="AH297" s="315"/>
      <c r="AI297" s="56"/>
      <c r="AJ297" s="56"/>
      <c r="AK297" s="56"/>
      <c r="AL297" s="56"/>
      <c r="AM297" s="56"/>
      <c r="AN297" s="56"/>
      <c r="AO297" s="56"/>
      <c r="AP297" s="56"/>
      <c r="AQ297" s="57"/>
      <c r="AR297" s="205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</row>
    <row r="298" spans="1:136" s="24" customFormat="1" ht="29.25" hidden="1" customHeight="1" x14ac:dyDescent="0.25">
      <c r="A298" s="619">
        <v>424</v>
      </c>
      <c r="B298" s="619"/>
      <c r="C298" s="619"/>
      <c r="D298" s="620" t="s">
        <v>46</v>
      </c>
      <c r="E298" s="620"/>
      <c r="F298" s="620"/>
      <c r="G298" s="620"/>
      <c r="H298" s="22">
        <f t="shared" si="799"/>
        <v>0</v>
      </c>
      <c r="I298" s="55"/>
      <c r="J298" s="315"/>
      <c r="K298" s="56"/>
      <c r="L298" s="56"/>
      <c r="M298" s="56"/>
      <c r="N298" s="56"/>
      <c r="O298" s="336"/>
      <c r="P298" s="222"/>
      <c r="Q298" s="222"/>
      <c r="R298" s="222"/>
      <c r="S298" s="222"/>
      <c r="T298" s="23">
        <f t="shared" si="801"/>
        <v>0</v>
      </c>
      <c r="U298" s="55"/>
      <c r="V298" s="315"/>
      <c r="W298" s="56"/>
      <c r="X298" s="56"/>
      <c r="Y298" s="56"/>
      <c r="Z298" s="56"/>
      <c r="AA298" s="56"/>
      <c r="AB298" s="56"/>
      <c r="AC298" s="56"/>
      <c r="AD298" s="56"/>
      <c r="AE298" s="57"/>
      <c r="AF298" s="109">
        <f t="shared" si="802"/>
        <v>0</v>
      </c>
      <c r="AG298" s="55"/>
      <c r="AH298" s="315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5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</row>
    <row r="299" spans="1:136" ht="0" hidden="1" customHeight="1" x14ac:dyDescent="0.25">
      <c r="P299" s="222"/>
      <c r="Q299" s="222"/>
      <c r="R299" s="222"/>
      <c r="S299" s="222"/>
      <c r="AR299" s="205"/>
      <c r="AW299" s="129"/>
    </row>
    <row r="300" spans="1:136" ht="0" hidden="1" customHeight="1" x14ac:dyDescent="0.25">
      <c r="P300" s="222"/>
      <c r="Q300" s="222"/>
      <c r="R300" s="222"/>
      <c r="S300" s="222"/>
      <c r="AR300" s="205"/>
    </row>
    <row r="301" spans="1:136" ht="0" hidden="1" customHeight="1" x14ac:dyDescent="0.25">
      <c r="P301" s="222"/>
      <c r="Q301" s="222"/>
      <c r="R301" s="222"/>
      <c r="S301" s="222"/>
      <c r="AR301" s="205"/>
    </row>
    <row r="302" spans="1:136" ht="0" hidden="1" customHeight="1" x14ac:dyDescent="0.25">
      <c r="P302" s="222"/>
      <c r="Q302" s="222"/>
      <c r="R302" s="222"/>
      <c r="S302" s="222"/>
      <c r="AR302" s="205"/>
    </row>
    <row r="303" spans="1:136" ht="0" hidden="1" customHeight="1" x14ac:dyDescent="0.25">
      <c r="P303" s="222"/>
      <c r="Q303" s="222"/>
      <c r="R303" s="222"/>
      <c r="S303" s="222"/>
      <c r="AR303" s="205"/>
    </row>
    <row r="304" spans="1:136" ht="0" hidden="1" customHeight="1" x14ac:dyDescent="0.25">
      <c r="P304" s="222"/>
      <c r="Q304" s="222"/>
      <c r="R304" s="222"/>
      <c r="S304" s="222"/>
      <c r="AR304" s="205"/>
      <c r="AW304" s="129"/>
    </row>
    <row r="305" spans="1:49" ht="0" hidden="1" customHeight="1" x14ac:dyDescent="0.25">
      <c r="P305" s="222"/>
      <c r="Q305" s="222"/>
      <c r="R305" s="222"/>
      <c r="S305" s="222"/>
      <c r="AR305" s="205"/>
    </row>
    <row r="306" spans="1:49" ht="0" hidden="1" customHeight="1" x14ac:dyDescent="0.25">
      <c r="P306" s="222"/>
      <c r="Q306" s="222"/>
      <c r="R306" s="222"/>
      <c r="S306" s="222"/>
      <c r="AR306" s="205"/>
      <c r="AW306" s="198"/>
    </row>
    <row r="307" spans="1:49" ht="0" hidden="1" customHeight="1" x14ac:dyDescent="0.25">
      <c r="P307" s="222"/>
      <c r="Q307" s="222"/>
      <c r="R307" s="222"/>
      <c r="S307" s="222"/>
      <c r="AW307" s="129"/>
    </row>
    <row r="308" spans="1:49" ht="0" hidden="1" customHeight="1" x14ac:dyDescent="0.25">
      <c r="P308" s="222"/>
      <c r="Q308" s="222"/>
      <c r="R308" s="222"/>
      <c r="S308" s="222"/>
    </row>
    <row r="309" spans="1:49" ht="0" hidden="1" customHeight="1" x14ac:dyDescent="0.25">
      <c r="P309" s="222"/>
      <c r="Q309" s="222"/>
      <c r="R309" s="222"/>
      <c r="S309" s="222"/>
    </row>
    <row r="310" spans="1:49" ht="0" hidden="1" customHeight="1" x14ac:dyDescent="0.25">
      <c r="P310" s="222"/>
      <c r="Q310" s="222"/>
      <c r="R310" s="222"/>
      <c r="S310" s="222"/>
      <c r="AW310" s="209"/>
    </row>
    <row r="311" spans="1:49" ht="0" hidden="1" customHeight="1" x14ac:dyDescent="0.25">
      <c r="P311" s="222"/>
      <c r="Q311" s="222"/>
      <c r="R311" s="222"/>
      <c r="S311" s="222"/>
      <c r="AW311" s="209"/>
    </row>
    <row r="312" spans="1:49" ht="0" hidden="1" customHeight="1" x14ac:dyDescent="0.25">
      <c r="P312" s="222"/>
      <c r="Q312" s="222"/>
      <c r="R312" s="222"/>
      <c r="S312" s="222"/>
    </row>
    <row r="313" spans="1:49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22"/>
      <c r="Q313" s="222"/>
      <c r="R313" s="222"/>
      <c r="S313" s="22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</row>
    <row r="314" spans="1:49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22"/>
      <c r="Q314" s="222"/>
      <c r="R314" s="222"/>
      <c r="S314" s="22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</row>
    <row r="315" spans="1:49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22"/>
      <c r="Q315" s="222"/>
      <c r="R315" s="222"/>
      <c r="S315" s="22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W315" s="189"/>
    </row>
    <row r="316" spans="1:49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22"/>
      <c r="Q316" s="222"/>
      <c r="R316" s="222"/>
      <c r="S316" s="22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W316" s="198"/>
    </row>
    <row r="317" spans="1:49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22"/>
      <c r="Q317" s="222"/>
      <c r="R317" s="222"/>
      <c r="S317" s="22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W317" s="198"/>
    </row>
    <row r="318" spans="1:49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22"/>
      <c r="Q318" s="222"/>
      <c r="R318" s="222"/>
      <c r="S318" s="22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W318" s="129"/>
    </row>
    <row r="319" spans="1:49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22"/>
      <c r="Q319" s="222"/>
      <c r="R319" s="222"/>
      <c r="S319" s="22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</row>
    <row r="320" spans="1:49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22"/>
      <c r="Q320" s="222"/>
      <c r="R320" s="222"/>
      <c r="S320" s="22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9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22"/>
      <c r="Q321" s="222"/>
      <c r="R321" s="222"/>
      <c r="S321" s="22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9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22"/>
      <c r="Q322" s="222"/>
      <c r="R322" s="222"/>
      <c r="S322" s="22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W322" s="129"/>
    </row>
    <row r="323" spans="1:49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22"/>
      <c r="Q323" s="222"/>
      <c r="R323" s="222"/>
      <c r="S323" s="22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</row>
    <row r="324" spans="1:49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22"/>
      <c r="Q324" s="222"/>
      <c r="R324" s="222"/>
      <c r="S324" s="22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</row>
    <row r="325" spans="1:49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22"/>
      <c r="Q325" s="222"/>
      <c r="R325" s="222"/>
      <c r="S325" s="22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</row>
    <row r="326" spans="1:49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22"/>
      <c r="Q326" s="222"/>
      <c r="R326" s="222"/>
      <c r="S326" s="22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9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22"/>
      <c r="Q327" s="222"/>
      <c r="R327" s="222"/>
      <c r="S327" s="22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W327" s="129"/>
    </row>
    <row r="328" spans="1:49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22"/>
      <c r="Q328" s="222"/>
      <c r="R328" s="222"/>
      <c r="S328" s="22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9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22"/>
      <c r="Q329" s="222"/>
      <c r="R329" s="222"/>
      <c r="S329" s="22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W329" s="198"/>
    </row>
    <row r="330" spans="1:49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22"/>
      <c r="Q330" s="222"/>
      <c r="R330" s="222"/>
      <c r="S330" s="22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W330" s="129"/>
    </row>
    <row r="331" spans="1:49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22"/>
      <c r="Q331" s="222"/>
      <c r="R331" s="222"/>
      <c r="S331" s="22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9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22"/>
      <c r="Q332" s="222"/>
      <c r="R332" s="222"/>
      <c r="S332" s="22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9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22"/>
      <c r="Q333" s="222"/>
      <c r="R333" s="222"/>
      <c r="S333" s="22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9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22"/>
      <c r="Q334" s="222"/>
      <c r="R334" s="222"/>
      <c r="S334" s="22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</row>
    <row r="335" spans="1:49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22"/>
      <c r="Q335" s="222"/>
      <c r="R335" s="222"/>
      <c r="S335" s="22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9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</sheetData>
  <sheetProtection password="8306" sheet="1" objects="1" scenarios="1" formatRows="0" selectLockedCells="1"/>
  <mergeCells count="415">
    <mergeCell ref="D129:G129"/>
    <mergeCell ref="D130:G130"/>
    <mergeCell ref="D131:G131"/>
    <mergeCell ref="D132:G132"/>
    <mergeCell ref="D133:G133"/>
    <mergeCell ref="A108:B108"/>
    <mergeCell ref="D108:G108"/>
    <mergeCell ref="D109:G109"/>
    <mergeCell ref="D122:G122"/>
    <mergeCell ref="D118:G118"/>
    <mergeCell ref="A115:B115"/>
    <mergeCell ref="D115:G115"/>
    <mergeCell ref="D116:G116"/>
    <mergeCell ref="A110:B110"/>
    <mergeCell ref="D110:G110"/>
    <mergeCell ref="D111:G111"/>
    <mergeCell ref="AG126:AQ126"/>
    <mergeCell ref="A85:B85"/>
    <mergeCell ref="D86:G86"/>
    <mergeCell ref="D87:G87"/>
    <mergeCell ref="D88:G88"/>
    <mergeCell ref="D89:G89"/>
    <mergeCell ref="A123:B123"/>
    <mergeCell ref="D123:G123"/>
    <mergeCell ref="D124:G124"/>
    <mergeCell ref="D125:G125"/>
    <mergeCell ref="D106:G106"/>
    <mergeCell ref="D120:G120"/>
    <mergeCell ref="D121:G121"/>
    <mergeCell ref="A112:B112"/>
    <mergeCell ref="D112:G112"/>
    <mergeCell ref="D113:G113"/>
    <mergeCell ref="D70:G70"/>
    <mergeCell ref="D85:G85"/>
    <mergeCell ref="AS132:AV132"/>
    <mergeCell ref="D162:G162"/>
    <mergeCell ref="A161:C161"/>
    <mergeCell ref="D161:G161"/>
    <mergeCell ref="A152:C152"/>
    <mergeCell ref="A74:B74"/>
    <mergeCell ref="D74:G74"/>
    <mergeCell ref="D75:G75"/>
    <mergeCell ref="D114:G114"/>
    <mergeCell ref="D117:G117"/>
    <mergeCell ref="AS111:AV111"/>
    <mergeCell ref="D141:G141"/>
    <mergeCell ref="AS123:AV123"/>
    <mergeCell ref="D156:G156"/>
    <mergeCell ref="D157:G157"/>
    <mergeCell ref="D158:G158"/>
    <mergeCell ref="AS91:AV91"/>
    <mergeCell ref="A128:C128"/>
    <mergeCell ref="A130:B130"/>
    <mergeCell ref="A134:B134"/>
    <mergeCell ref="AG159:AQ159"/>
    <mergeCell ref="AG150:AQ150"/>
    <mergeCell ref="A79:C79"/>
    <mergeCell ref="D79:G79"/>
    <mergeCell ref="D80:G80"/>
    <mergeCell ref="A81:B81"/>
    <mergeCell ref="D81:G81"/>
    <mergeCell ref="D82:G82"/>
    <mergeCell ref="D83:G83"/>
    <mergeCell ref="D84:G84"/>
    <mergeCell ref="D272:G272"/>
    <mergeCell ref="D142:G142"/>
    <mergeCell ref="D143:G143"/>
    <mergeCell ref="D144:G144"/>
    <mergeCell ref="D145:G145"/>
    <mergeCell ref="D146:G146"/>
    <mergeCell ref="D147:G147"/>
    <mergeCell ref="A190:B190"/>
    <mergeCell ref="D190:G190"/>
    <mergeCell ref="D191:G191"/>
    <mergeCell ref="D192:G192"/>
    <mergeCell ref="A193:B193"/>
    <mergeCell ref="D193:G193"/>
    <mergeCell ref="D189:G189"/>
    <mergeCell ref="A185:C185"/>
    <mergeCell ref="D185:G185"/>
    <mergeCell ref="A273:B273"/>
    <mergeCell ref="D164:G164"/>
    <mergeCell ref="D165:G165"/>
    <mergeCell ref="D166:G166"/>
    <mergeCell ref="D153:G153"/>
    <mergeCell ref="D154:G154"/>
    <mergeCell ref="D155:G155"/>
    <mergeCell ref="D163:G163"/>
    <mergeCell ref="A271:C271"/>
    <mergeCell ref="D271:G271"/>
    <mergeCell ref="A210:B210"/>
    <mergeCell ref="D206:G206"/>
    <mergeCell ref="A237:B237"/>
    <mergeCell ref="D209:G209"/>
    <mergeCell ref="D207:G207"/>
    <mergeCell ref="D223:G223"/>
    <mergeCell ref="D243:G243"/>
    <mergeCell ref="A243:C243"/>
    <mergeCell ref="D245:G245"/>
    <mergeCell ref="D210:G210"/>
    <mergeCell ref="D211:G211"/>
    <mergeCell ref="D212:G212"/>
    <mergeCell ref="D208:G208"/>
    <mergeCell ref="D273:G273"/>
    <mergeCell ref="A298:C298"/>
    <mergeCell ref="D298:G298"/>
    <mergeCell ref="D295:G295"/>
    <mergeCell ref="A296:B296"/>
    <mergeCell ref="D296:G296"/>
    <mergeCell ref="A297:C297"/>
    <mergeCell ref="D297:G297"/>
    <mergeCell ref="A292:C292"/>
    <mergeCell ref="D292:G292"/>
    <mergeCell ref="A293:B293"/>
    <mergeCell ref="D293:G293"/>
    <mergeCell ref="A294:C294"/>
    <mergeCell ref="D294:G294"/>
    <mergeCell ref="D290:G290"/>
    <mergeCell ref="A288:B288"/>
    <mergeCell ref="A291:C291"/>
    <mergeCell ref="A275:C275"/>
    <mergeCell ref="D275:G275"/>
    <mergeCell ref="A274:C274"/>
    <mergeCell ref="U7:W7"/>
    <mergeCell ref="X7:AE7"/>
    <mergeCell ref="D291:G291"/>
    <mergeCell ref="A286:C286"/>
    <mergeCell ref="D288:G288"/>
    <mergeCell ref="A279:C279"/>
    <mergeCell ref="A281:C281"/>
    <mergeCell ref="A282:C282"/>
    <mergeCell ref="A284:B284"/>
    <mergeCell ref="A285:C285"/>
    <mergeCell ref="D279:G279"/>
    <mergeCell ref="D285:G285"/>
    <mergeCell ref="D282:G282"/>
    <mergeCell ref="D283:G283"/>
    <mergeCell ref="D284:G284"/>
    <mergeCell ref="D281:G281"/>
    <mergeCell ref="D286:G286"/>
    <mergeCell ref="A287:C287"/>
    <mergeCell ref="D287:G287"/>
    <mergeCell ref="A289:C289"/>
    <mergeCell ref="A265:B265"/>
    <mergeCell ref="D274:G274"/>
    <mergeCell ref="D289:G289"/>
    <mergeCell ref="A290:C290"/>
    <mergeCell ref="D244:G244"/>
    <mergeCell ref="A148:B148"/>
    <mergeCell ref="D148:G148"/>
    <mergeCell ref="D149:G149"/>
    <mergeCell ref="D152:G152"/>
    <mergeCell ref="D241:G241"/>
    <mergeCell ref="D236:G236"/>
    <mergeCell ref="D237:G237"/>
    <mergeCell ref="A221:C221"/>
    <mergeCell ref="D221:G221"/>
    <mergeCell ref="D222:G222"/>
    <mergeCell ref="A223:B223"/>
    <mergeCell ref="A204:B204"/>
    <mergeCell ref="D205:G205"/>
    <mergeCell ref="D204:G204"/>
    <mergeCell ref="D238:G238"/>
    <mergeCell ref="D214:G214"/>
    <mergeCell ref="A174:C174"/>
    <mergeCell ref="A48:B48"/>
    <mergeCell ref="A52:B52"/>
    <mergeCell ref="T8:T9"/>
    <mergeCell ref="AF8:AF9"/>
    <mergeCell ref="A198:C198"/>
    <mergeCell ref="D201:G201"/>
    <mergeCell ref="D203:G203"/>
    <mergeCell ref="D202:G202"/>
    <mergeCell ref="D199:G199"/>
    <mergeCell ref="A200:B200"/>
    <mergeCell ref="D200:G200"/>
    <mergeCell ref="D46:G46"/>
    <mergeCell ref="D134:G134"/>
    <mergeCell ref="D135:G135"/>
    <mergeCell ref="D107:G107"/>
    <mergeCell ref="D57:G57"/>
    <mergeCell ref="D16:G16"/>
    <mergeCell ref="A46:C46"/>
    <mergeCell ref="D54:G54"/>
    <mergeCell ref="A10:G10"/>
    <mergeCell ref="B12:G12"/>
    <mergeCell ref="A197:C197"/>
    <mergeCell ref="D197:G197"/>
    <mergeCell ref="A142:B142"/>
    <mergeCell ref="D67:G67"/>
    <mergeCell ref="A117:B117"/>
    <mergeCell ref="D264:G264"/>
    <mergeCell ref="D270:G270"/>
    <mergeCell ref="A258:C258"/>
    <mergeCell ref="D261:G261"/>
    <mergeCell ref="A262:C262"/>
    <mergeCell ref="D262:G262"/>
    <mergeCell ref="I7:K7"/>
    <mergeCell ref="A266:C266"/>
    <mergeCell ref="D266:G266"/>
    <mergeCell ref="A268:C268"/>
    <mergeCell ref="D268:G268"/>
    <mergeCell ref="A269:C269"/>
    <mergeCell ref="D269:G269"/>
    <mergeCell ref="A270:B270"/>
    <mergeCell ref="D265:G265"/>
    <mergeCell ref="D215:G215"/>
    <mergeCell ref="A216:B216"/>
    <mergeCell ref="D216:G216"/>
    <mergeCell ref="D218:G218"/>
    <mergeCell ref="D217:G217"/>
    <mergeCell ref="A213:B213"/>
    <mergeCell ref="D213:G213"/>
    <mergeCell ref="L7:S7"/>
    <mergeCell ref="A8:C9"/>
    <mergeCell ref="D8:G9"/>
    <mergeCell ref="H8:H9"/>
    <mergeCell ref="A13:G13"/>
    <mergeCell ref="A15:G15"/>
    <mergeCell ref="A263:C263"/>
    <mergeCell ref="D263:G263"/>
    <mergeCell ref="A264:C264"/>
    <mergeCell ref="D253:G253"/>
    <mergeCell ref="D254:G254"/>
    <mergeCell ref="A249:C249"/>
    <mergeCell ref="D249:G249"/>
    <mergeCell ref="D138:G138"/>
    <mergeCell ref="A140:C140"/>
    <mergeCell ref="D140:G140"/>
    <mergeCell ref="A154:B154"/>
    <mergeCell ref="A167:B167"/>
    <mergeCell ref="D167:G167"/>
    <mergeCell ref="D168:G168"/>
    <mergeCell ref="A163:B163"/>
    <mergeCell ref="D169:G169"/>
    <mergeCell ref="D170:G170"/>
    <mergeCell ref="D171:G171"/>
    <mergeCell ref="AG7:AI7"/>
    <mergeCell ref="AJ7:AQ7"/>
    <mergeCell ref="AG11:AI11"/>
    <mergeCell ref="AK11:AQ11"/>
    <mergeCell ref="A2:S2"/>
    <mergeCell ref="A4:S4"/>
    <mergeCell ref="A267:C267"/>
    <mergeCell ref="D267:G267"/>
    <mergeCell ref="A11:G11"/>
    <mergeCell ref="D258:G258"/>
    <mergeCell ref="D198:G198"/>
    <mergeCell ref="I11:K11"/>
    <mergeCell ref="M11:S11"/>
    <mergeCell ref="A245:B245"/>
    <mergeCell ref="D224:G224"/>
    <mergeCell ref="D91:G91"/>
    <mergeCell ref="D100:G100"/>
    <mergeCell ref="D246:G246"/>
    <mergeCell ref="D101:G101"/>
    <mergeCell ref="A16:C16"/>
    <mergeCell ref="A259:C259"/>
    <mergeCell ref="D259:G259"/>
    <mergeCell ref="D260:G260"/>
    <mergeCell ref="A261:B261"/>
    <mergeCell ref="U257:X257"/>
    <mergeCell ref="AO256:AQ256"/>
    <mergeCell ref="AO257:AQ257"/>
    <mergeCell ref="I257:L257"/>
    <mergeCell ref="Q257:S257"/>
    <mergeCell ref="U11:W11"/>
    <mergeCell ref="Y11:AE11"/>
    <mergeCell ref="AG256:AI256"/>
    <mergeCell ref="AG257:AI257"/>
    <mergeCell ref="I77:S77"/>
    <mergeCell ref="I126:S126"/>
    <mergeCell ref="I150:S150"/>
    <mergeCell ref="I159:S159"/>
    <mergeCell ref="I172:S172"/>
    <mergeCell ref="I219:S219"/>
    <mergeCell ref="U219:AE219"/>
    <mergeCell ref="U172:AE172"/>
    <mergeCell ref="U159:AE159"/>
    <mergeCell ref="U150:AE150"/>
    <mergeCell ref="U126:AE126"/>
    <mergeCell ref="U77:AE77"/>
    <mergeCell ref="AG77:AQ77"/>
    <mergeCell ref="AG219:AQ219"/>
    <mergeCell ref="AG172:AQ172"/>
    <mergeCell ref="AT16:AV16"/>
    <mergeCell ref="A250:C250"/>
    <mergeCell ref="D250:G250"/>
    <mergeCell ref="D251:G251"/>
    <mergeCell ref="A252:B252"/>
    <mergeCell ref="D252:G252"/>
    <mergeCell ref="D47:G47"/>
    <mergeCell ref="D48:G48"/>
    <mergeCell ref="D49:G49"/>
    <mergeCell ref="D50:G50"/>
    <mergeCell ref="D51:G51"/>
    <mergeCell ref="D52:G52"/>
    <mergeCell ref="D53:G53"/>
    <mergeCell ref="D56:G56"/>
    <mergeCell ref="D136:G136"/>
    <mergeCell ref="D137:G137"/>
    <mergeCell ref="D76:G76"/>
    <mergeCell ref="D71:G71"/>
    <mergeCell ref="D72:G72"/>
    <mergeCell ref="D73:G73"/>
    <mergeCell ref="D128:G128"/>
    <mergeCell ref="A68:B68"/>
    <mergeCell ref="D119:G119"/>
    <mergeCell ref="D247:G247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A92:C92"/>
    <mergeCell ref="D92:G92"/>
    <mergeCell ref="D62:G62"/>
    <mergeCell ref="D64:G64"/>
    <mergeCell ref="D55:G55"/>
    <mergeCell ref="D58:G58"/>
    <mergeCell ref="D59:G59"/>
    <mergeCell ref="A58:B58"/>
    <mergeCell ref="D60:G60"/>
    <mergeCell ref="A61:B61"/>
    <mergeCell ref="D61:G61"/>
    <mergeCell ref="A63:B63"/>
    <mergeCell ref="D63:G63"/>
    <mergeCell ref="D66:G66"/>
    <mergeCell ref="D68:G68"/>
    <mergeCell ref="A91:C91"/>
    <mergeCell ref="D69:G69"/>
    <mergeCell ref="AS93:AV93"/>
    <mergeCell ref="D93:G93"/>
    <mergeCell ref="A94:B94"/>
    <mergeCell ref="D94:G94"/>
    <mergeCell ref="D95:G95"/>
    <mergeCell ref="D96:G96"/>
    <mergeCell ref="D97:G97"/>
    <mergeCell ref="D98:G98"/>
    <mergeCell ref="I99:S99"/>
    <mergeCell ref="U99:AE99"/>
    <mergeCell ref="AG99:AQ99"/>
    <mergeCell ref="D65:G65"/>
    <mergeCell ref="A181:B181"/>
    <mergeCell ref="D181:G181"/>
    <mergeCell ref="D182:G182"/>
    <mergeCell ref="D186:G186"/>
    <mergeCell ref="A187:B187"/>
    <mergeCell ref="D187:G187"/>
    <mergeCell ref="D188:G188"/>
    <mergeCell ref="D174:G174"/>
    <mergeCell ref="D175:G175"/>
    <mergeCell ref="A176:B176"/>
    <mergeCell ref="D176:G176"/>
    <mergeCell ref="D177:G177"/>
    <mergeCell ref="D178:G178"/>
    <mergeCell ref="D179:G179"/>
    <mergeCell ref="D180:G180"/>
    <mergeCell ref="A184:C184"/>
    <mergeCell ref="D184:G184"/>
    <mergeCell ref="A100:C100"/>
    <mergeCell ref="A102:B102"/>
    <mergeCell ref="D102:G102"/>
    <mergeCell ref="D103:G103"/>
    <mergeCell ref="D104:G104"/>
    <mergeCell ref="D105:G105"/>
    <mergeCell ref="AS193:AV193"/>
    <mergeCell ref="D194:G194"/>
    <mergeCell ref="D195:G195"/>
    <mergeCell ref="A231:C231"/>
    <mergeCell ref="D231:G231"/>
    <mergeCell ref="D232:G232"/>
    <mergeCell ref="A233:B233"/>
    <mergeCell ref="D233:G233"/>
    <mergeCell ref="D234:G234"/>
    <mergeCell ref="D235:G235"/>
    <mergeCell ref="A226:C226"/>
    <mergeCell ref="D226:G226"/>
    <mergeCell ref="D227:G227"/>
    <mergeCell ref="A228:B228"/>
    <mergeCell ref="D228:G228"/>
    <mergeCell ref="D229:G229"/>
    <mergeCell ref="D240:G240"/>
    <mergeCell ref="D239:G239"/>
  </mergeCells>
  <conditionalFormatting sqref="I209:T209 I224:T224 I119:T119 AF119 AF224 AF209 AF121 I121:T121 T120 I218:AQ218 I62:AQ62 I109:AQ109 I123:T125 AF123:AF125 I188:AQ188">
    <cfRule type="containsBlanks" dxfId="239" priority="510">
      <formula>LEN(TRIM(I62))=0</formula>
    </cfRule>
  </conditionalFormatting>
  <conditionalFormatting sqref="I297:O298 I294:O294 I289:O292 I285:O287">
    <cfRule type="containsBlanks" dxfId="238" priority="500">
      <formula>LEN(TRIM(I285))=0</formula>
    </cfRule>
  </conditionalFormatting>
  <conditionalFormatting sqref="T285:T287 T289:T292 T294 T297:T298 AF297:AF298 AF294 AF289:AF292 AF285:AF287">
    <cfRule type="containsBlanks" dxfId="237" priority="499">
      <formula>LEN(TRIM(T285))=0</formula>
    </cfRule>
  </conditionalFormatting>
  <conditionalFormatting sqref="I274:O274 I271:O271 I266:O269 I262:O264">
    <cfRule type="containsBlanks" dxfId="236" priority="419">
      <formula>LEN(TRIM(I262))=0</formula>
    </cfRule>
  </conditionalFormatting>
  <conditionalFormatting sqref="T262:T264 T266:T269 T271 T274 AF274 AF271 AF266:AF269 AF262:AF264">
    <cfRule type="containsBlanks" dxfId="235" priority="418">
      <formula>LEN(TRIM(T262))=0</formula>
    </cfRule>
  </conditionalFormatting>
  <conditionalFormatting sqref="I275:O275">
    <cfRule type="containsBlanks" dxfId="234" priority="417">
      <formula>LEN(TRIM(I275))=0</formula>
    </cfRule>
  </conditionalFormatting>
  <conditionalFormatting sqref="T275 AF275">
    <cfRule type="containsBlanks" dxfId="233" priority="416">
      <formula>LEN(TRIM(T275))=0</formula>
    </cfRule>
  </conditionalFormatting>
  <conditionalFormatting sqref="I205:S208">
    <cfRule type="containsBlanks" dxfId="232" priority="407">
      <formula>LEN(TRIM(I205))=0</formula>
    </cfRule>
  </conditionalFormatting>
  <conditionalFormatting sqref="T205:T208 AF205:AF208">
    <cfRule type="containsBlanks" dxfId="231" priority="406">
      <formula>LEN(TRIM(T205))=0</formula>
    </cfRule>
  </conditionalFormatting>
  <conditionalFormatting sqref="I201:T203 AF201:AF203">
    <cfRule type="containsBlanks" dxfId="230" priority="408">
      <formula>LEN(TRIM(I201))=0</formula>
    </cfRule>
  </conditionalFormatting>
  <conditionalFormatting sqref="T211:T212 AF211:AF212">
    <cfRule type="containsBlanks" dxfId="229" priority="374">
      <formula>LEN(TRIM(T211))=0</formula>
    </cfRule>
  </conditionalFormatting>
  <conditionalFormatting sqref="T246 AF246">
    <cfRule type="containsBlanks" dxfId="228" priority="353">
      <formula>LEN(TRIM(T246))=0</formula>
    </cfRule>
  </conditionalFormatting>
  <conditionalFormatting sqref="I247:T247 AF247">
    <cfRule type="containsBlanks" dxfId="227" priority="361">
      <formula>LEN(TRIM(I247))=0</formula>
    </cfRule>
  </conditionalFormatting>
  <conditionalFormatting sqref="T238 AF238 AF241 T241">
    <cfRule type="containsBlanks" dxfId="226" priority="349">
      <formula>LEN(TRIM(T238))=0</formula>
    </cfRule>
  </conditionalFormatting>
  <conditionalFormatting sqref="I246:S246">
    <cfRule type="containsBlanks" dxfId="225" priority="354">
      <formula>LEN(TRIM(I246))=0</formula>
    </cfRule>
  </conditionalFormatting>
  <conditionalFormatting sqref="I211:S212">
    <cfRule type="containsBlanks" dxfId="224" priority="375">
      <formula>LEN(TRIM(I211))=0</formula>
    </cfRule>
  </conditionalFormatting>
  <conditionalFormatting sqref="I238:S238 I241:S241">
    <cfRule type="containsBlanks" dxfId="223" priority="350">
      <formula>LEN(TRIM(I238))=0</formula>
    </cfRule>
  </conditionalFormatting>
  <conditionalFormatting sqref="H13:T13 AF13">
    <cfRule type="cellIs" dxfId="222" priority="367" operator="notEqual">
      <formula>0</formula>
    </cfRule>
  </conditionalFormatting>
  <conditionalFormatting sqref="I57:T57 AF57">
    <cfRule type="containsBlanks" dxfId="221" priority="325">
      <formula>LEN(TRIM(I57))=0</formula>
    </cfRule>
  </conditionalFormatting>
  <conditionalFormatting sqref="I49:T51 AF49:AF51">
    <cfRule type="containsBlanks" dxfId="220" priority="324">
      <formula>LEN(TRIM(I49))=0</formula>
    </cfRule>
  </conditionalFormatting>
  <conditionalFormatting sqref="T70:T76 AF70:AF76">
    <cfRule type="containsBlanks" dxfId="219" priority="316">
      <formula>LEN(TRIM(T70))=0</formula>
    </cfRule>
  </conditionalFormatting>
  <conditionalFormatting sqref="I53:S54 I56:S56">
    <cfRule type="containsBlanks" dxfId="218" priority="323">
      <formula>LEN(TRIM(I53))=0</formula>
    </cfRule>
  </conditionalFormatting>
  <conditionalFormatting sqref="T53:T54 AF53:AF54 AF56 T56">
    <cfRule type="containsBlanks" dxfId="217" priority="322">
      <formula>LEN(TRIM(T53))=0</formula>
    </cfRule>
  </conditionalFormatting>
  <conditionalFormatting sqref="I69:S69">
    <cfRule type="containsBlanks" dxfId="216" priority="319">
      <formula>LEN(TRIM(I69))=0</formula>
    </cfRule>
  </conditionalFormatting>
  <conditionalFormatting sqref="T69 AF69">
    <cfRule type="containsBlanks" dxfId="215" priority="318">
      <formula>LEN(TRIM(T69))=0</formula>
    </cfRule>
  </conditionalFormatting>
  <conditionalFormatting sqref="I70:S76">
    <cfRule type="containsBlanks" dxfId="214" priority="317">
      <formula>LEN(TRIM(I70))=0</formula>
    </cfRule>
  </conditionalFormatting>
  <conditionalFormatting sqref="A11 H11">
    <cfRule type="cellIs" dxfId="213" priority="306" operator="notEqual">
      <formula>0</formula>
    </cfRule>
  </conditionalFormatting>
  <conditionalFormatting sqref="H13:T13 AF13">
    <cfRule type="notContainsBlanks" dxfId="212" priority="305">
      <formula>LEN(TRIM(H13))&gt;0</formula>
    </cfRule>
  </conditionalFormatting>
  <conditionalFormatting sqref="T103:T105 AF103:AF105">
    <cfRule type="containsBlanks" dxfId="211" priority="286">
      <formula>LEN(TRIM(T103))=0</formula>
    </cfRule>
  </conditionalFormatting>
  <conditionalFormatting sqref="I103:S105">
    <cfRule type="containsBlanks" dxfId="210" priority="287">
      <formula>LEN(TRIM(I103))=0</formula>
    </cfRule>
  </conditionalFormatting>
  <conditionalFormatting sqref="I107:T107 AF107">
    <cfRule type="containsBlanks" dxfId="209" priority="289">
      <formula>LEN(TRIM(I107))=0</formula>
    </cfRule>
  </conditionalFormatting>
  <conditionalFormatting sqref="T106 AF106">
    <cfRule type="containsBlanks" dxfId="208" priority="280">
      <formula>LEN(TRIM(T106))=0</formula>
    </cfRule>
  </conditionalFormatting>
  <conditionalFormatting sqref="I106:S106">
    <cfRule type="containsBlanks" dxfId="207" priority="281">
      <formula>LEN(TRIM(I106))=0</formula>
    </cfRule>
  </conditionalFormatting>
  <conditionalFormatting sqref="I138:T138 AF138">
    <cfRule type="containsBlanks" dxfId="206" priority="279">
      <formula>LEN(TRIM(I138))=0</formula>
    </cfRule>
  </conditionalFormatting>
  <conditionalFormatting sqref="I131:T133 AF131:AF133">
    <cfRule type="containsBlanks" dxfId="205" priority="278">
      <formula>LEN(TRIM(I131))=0</formula>
    </cfRule>
  </conditionalFormatting>
  <conditionalFormatting sqref="I135:S137">
    <cfRule type="containsBlanks" dxfId="204" priority="277">
      <formula>LEN(TRIM(I135))=0</formula>
    </cfRule>
  </conditionalFormatting>
  <conditionalFormatting sqref="T135:T137 AF135:AF137">
    <cfRule type="containsBlanks" dxfId="203" priority="276">
      <formula>LEN(TRIM(T135))=0</formula>
    </cfRule>
  </conditionalFormatting>
  <conditionalFormatting sqref="I146:T146 AF146">
    <cfRule type="containsBlanks" dxfId="202" priority="275">
      <formula>LEN(TRIM(I146))=0</formula>
    </cfRule>
  </conditionalFormatting>
  <conditionalFormatting sqref="I158:T158 AF158">
    <cfRule type="containsBlanks" dxfId="201" priority="267">
      <formula>LEN(TRIM(I158))=0</formula>
    </cfRule>
  </conditionalFormatting>
  <conditionalFormatting sqref="T149 AF149">
    <cfRule type="containsBlanks" dxfId="200" priority="268">
      <formula>LEN(TRIM(T149))=0</formula>
    </cfRule>
  </conditionalFormatting>
  <conditionalFormatting sqref="I143:S145">
    <cfRule type="containsBlanks" dxfId="199" priority="273">
      <formula>LEN(TRIM(I143))=0</formula>
    </cfRule>
  </conditionalFormatting>
  <conditionalFormatting sqref="T143:T145 AF143:AF145">
    <cfRule type="containsBlanks" dxfId="198" priority="272">
      <formula>LEN(TRIM(T143))=0</formula>
    </cfRule>
  </conditionalFormatting>
  <conditionalFormatting sqref="I171:T171 AF171">
    <cfRule type="containsBlanks" dxfId="197" priority="264">
      <formula>LEN(TRIM(I171))=0</formula>
    </cfRule>
  </conditionalFormatting>
  <conditionalFormatting sqref="I149:S149">
    <cfRule type="containsBlanks" dxfId="196" priority="269">
      <formula>LEN(TRIM(I149))=0</formula>
    </cfRule>
  </conditionalFormatting>
  <conditionalFormatting sqref="I164:T166 AF164:AF166">
    <cfRule type="containsBlanks" dxfId="195" priority="263">
      <formula>LEN(TRIM(I164))=0</formula>
    </cfRule>
  </conditionalFormatting>
  <conditionalFormatting sqref="I155:S157">
    <cfRule type="containsBlanks" dxfId="194" priority="266">
      <formula>LEN(TRIM(I155))=0</formula>
    </cfRule>
  </conditionalFormatting>
  <conditionalFormatting sqref="T155:T157 AF155:AF157">
    <cfRule type="containsBlanks" dxfId="193" priority="265">
      <formula>LEN(TRIM(T155))=0</formula>
    </cfRule>
  </conditionalFormatting>
  <conditionalFormatting sqref="I168:S170">
    <cfRule type="containsBlanks" dxfId="192" priority="262">
      <formula>LEN(TRIM(I168))=0</formula>
    </cfRule>
  </conditionalFormatting>
  <conditionalFormatting sqref="T168:T170 AF168:AF170">
    <cfRule type="containsBlanks" dxfId="191" priority="261">
      <formula>LEN(TRIM(T168))=0</formula>
    </cfRule>
  </conditionalFormatting>
  <conditionalFormatting sqref="U209:AE209 U224:AE224 U119:AE119 U121:AE121 U123:AE125">
    <cfRule type="containsBlanks" dxfId="190" priority="260">
      <formula>LEN(TRIM(U119))=0</formula>
    </cfRule>
  </conditionalFormatting>
  <conditionalFormatting sqref="U297:AE298 U294:AE294 U289:AE292 U285:AE287">
    <cfRule type="containsBlanks" dxfId="189" priority="259">
      <formula>LEN(TRIM(U285))=0</formula>
    </cfRule>
  </conditionalFormatting>
  <conditionalFormatting sqref="U274:AE274 U271:AE271 U266:AE269 U262:AE264">
    <cfRule type="containsBlanks" dxfId="188" priority="258">
      <formula>LEN(TRIM(U262))=0</formula>
    </cfRule>
  </conditionalFormatting>
  <conditionalFormatting sqref="U275:AE275">
    <cfRule type="containsBlanks" dxfId="187" priority="257">
      <formula>LEN(TRIM(U275))=0</formula>
    </cfRule>
  </conditionalFormatting>
  <conditionalFormatting sqref="U205:AE208">
    <cfRule type="containsBlanks" dxfId="186" priority="255">
      <formula>LEN(TRIM(U205))=0</formula>
    </cfRule>
  </conditionalFormatting>
  <conditionalFormatting sqref="U201:AE203">
    <cfRule type="containsBlanks" dxfId="185" priority="256">
      <formula>LEN(TRIM(U201))=0</formula>
    </cfRule>
  </conditionalFormatting>
  <conditionalFormatting sqref="U247:AE247">
    <cfRule type="containsBlanks" dxfId="184" priority="252">
      <formula>LEN(TRIM(U247))=0</formula>
    </cfRule>
  </conditionalFormatting>
  <conditionalFormatting sqref="U246:AE246">
    <cfRule type="containsBlanks" dxfId="183" priority="251">
      <formula>LEN(TRIM(U246))=0</formula>
    </cfRule>
  </conditionalFormatting>
  <conditionalFormatting sqref="U211:AE212">
    <cfRule type="containsBlanks" dxfId="182" priority="254">
      <formula>LEN(TRIM(U211))=0</formula>
    </cfRule>
  </conditionalFormatting>
  <conditionalFormatting sqref="U238:AE238 U241:AE241">
    <cfRule type="containsBlanks" dxfId="181" priority="250">
      <formula>LEN(TRIM(U238))=0</formula>
    </cfRule>
  </conditionalFormatting>
  <conditionalFormatting sqref="U13:AE13">
    <cfRule type="cellIs" dxfId="180" priority="253" operator="notEqual">
      <formula>0</formula>
    </cfRule>
  </conditionalFormatting>
  <conditionalFormatting sqref="U57:AE57">
    <cfRule type="containsBlanks" dxfId="179" priority="249">
      <formula>LEN(TRIM(U57))=0</formula>
    </cfRule>
  </conditionalFormatting>
  <conditionalFormatting sqref="U49:AE51">
    <cfRule type="containsBlanks" dxfId="178" priority="248">
      <formula>LEN(TRIM(U49))=0</formula>
    </cfRule>
  </conditionalFormatting>
  <conditionalFormatting sqref="U53:AE54 U56:AE56">
    <cfRule type="containsBlanks" dxfId="177" priority="247">
      <formula>LEN(TRIM(U53))=0</formula>
    </cfRule>
  </conditionalFormatting>
  <conditionalFormatting sqref="U69:AE69">
    <cfRule type="containsBlanks" dxfId="176" priority="246">
      <formula>LEN(TRIM(U69))=0</formula>
    </cfRule>
  </conditionalFormatting>
  <conditionalFormatting sqref="U70:AE76">
    <cfRule type="containsBlanks" dxfId="175" priority="245">
      <formula>LEN(TRIM(U70))=0</formula>
    </cfRule>
  </conditionalFormatting>
  <conditionalFormatting sqref="U13:AE13">
    <cfRule type="notContainsBlanks" dxfId="174" priority="244">
      <formula>LEN(TRIM(U13))&gt;0</formula>
    </cfRule>
  </conditionalFormatting>
  <conditionalFormatting sqref="U138:AE138">
    <cfRule type="containsBlanks" dxfId="173" priority="237">
      <formula>LEN(TRIM(U138))=0</formula>
    </cfRule>
  </conditionalFormatting>
  <conditionalFormatting sqref="U103:AE105">
    <cfRule type="containsBlanks" dxfId="172" priority="239">
      <formula>LEN(TRIM(U103))=0</formula>
    </cfRule>
  </conditionalFormatting>
  <conditionalFormatting sqref="U106:AE106">
    <cfRule type="containsBlanks" dxfId="171" priority="238">
      <formula>LEN(TRIM(U106))=0</formula>
    </cfRule>
  </conditionalFormatting>
  <conditionalFormatting sqref="U107:AE107">
    <cfRule type="containsBlanks" dxfId="170" priority="240">
      <formula>LEN(TRIM(U107))=0</formula>
    </cfRule>
  </conditionalFormatting>
  <conditionalFormatting sqref="U131:AE133">
    <cfRule type="containsBlanks" dxfId="169" priority="236">
      <formula>LEN(TRIM(U131))=0</formula>
    </cfRule>
  </conditionalFormatting>
  <conditionalFormatting sqref="U135:AE137">
    <cfRule type="containsBlanks" dxfId="168" priority="235">
      <formula>LEN(TRIM(U135))=0</formula>
    </cfRule>
  </conditionalFormatting>
  <conditionalFormatting sqref="U146:AE146">
    <cfRule type="containsBlanks" dxfId="167" priority="234">
      <formula>LEN(TRIM(U146))=0</formula>
    </cfRule>
  </conditionalFormatting>
  <conditionalFormatting sqref="U158:AE158">
    <cfRule type="containsBlanks" dxfId="166" priority="231">
      <formula>LEN(TRIM(U158))=0</formula>
    </cfRule>
  </conditionalFormatting>
  <conditionalFormatting sqref="U143:AE145">
    <cfRule type="containsBlanks" dxfId="165" priority="233">
      <formula>LEN(TRIM(U143))=0</formula>
    </cfRule>
  </conditionalFormatting>
  <conditionalFormatting sqref="U171:AE171">
    <cfRule type="containsBlanks" dxfId="164" priority="229">
      <formula>LEN(TRIM(U171))=0</formula>
    </cfRule>
  </conditionalFormatting>
  <conditionalFormatting sqref="U149:AE149">
    <cfRule type="containsBlanks" dxfId="163" priority="232">
      <formula>LEN(TRIM(U149))=0</formula>
    </cfRule>
  </conditionalFormatting>
  <conditionalFormatting sqref="U164:AE166">
    <cfRule type="containsBlanks" dxfId="162" priority="228">
      <formula>LEN(TRIM(U164))=0</formula>
    </cfRule>
  </conditionalFormatting>
  <conditionalFormatting sqref="U155:AE157">
    <cfRule type="containsBlanks" dxfId="161" priority="230">
      <formula>LEN(TRIM(U155))=0</formula>
    </cfRule>
  </conditionalFormatting>
  <conditionalFormatting sqref="U168:AE170">
    <cfRule type="containsBlanks" dxfId="160" priority="227">
      <formula>LEN(TRIM(U168))=0</formula>
    </cfRule>
  </conditionalFormatting>
  <conditionalFormatting sqref="AG209:AQ209 AG224:AQ224 AG119:AQ119 AG121:AQ121 AG123:AQ125">
    <cfRule type="containsBlanks" dxfId="159" priority="226">
      <formula>LEN(TRIM(AG119))=0</formula>
    </cfRule>
  </conditionalFormatting>
  <conditionalFormatting sqref="AG297:AQ298 AG294:AQ294 AG289:AQ292 AG285:AQ287">
    <cfRule type="containsBlanks" dxfId="158" priority="225">
      <formula>LEN(TRIM(AG285))=0</formula>
    </cfRule>
  </conditionalFormatting>
  <conditionalFormatting sqref="AG274:AQ274 AG271:AQ271 AG266:AQ269 AG262:AQ264">
    <cfRule type="containsBlanks" dxfId="157" priority="224">
      <formula>LEN(TRIM(AG262))=0</formula>
    </cfRule>
  </conditionalFormatting>
  <conditionalFormatting sqref="AG275:AQ275">
    <cfRule type="containsBlanks" dxfId="156" priority="223">
      <formula>LEN(TRIM(AG275))=0</formula>
    </cfRule>
  </conditionalFormatting>
  <conditionalFormatting sqref="AG205:AQ208">
    <cfRule type="containsBlanks" dxfId="155" priority="221">
      <formula>LEN(TRIM(AG205))=0</formula>
    </cfRule>
  </conditionalFormatting>
  <conditionalFormatting sqref="AG201:AQ203">
    <cfRule type="containsBlanks" dxfId="154" priority="222">
      <formula>LEN(TRIM(AG201))=0</formula>
    </cfRule>
  </conditionalFormatting>
  <conditionalFormatting sqref="AG247:AQ247">
    <cfRule type="containsBlanks" dxfId="153" priority="218">
      <formula>LEN(TRIM(AG247))=0</formula>
    </cfRule>
  </conditionalFormatting>
  <conditionalFormatting sqref="AG246:AQ246">
    <cfRule type="containsBlanks" dxfId="152" priority="217">
      <formula>LEN(TRIM(AG246))=0</formula>
    </cfRule>
  </conditionalFormatting>
  <conditionalFormatting sqref="AG211:AQ212">
    <cfRule type="containsBlanks" dxfId="151" priority="220">
      <formula>LEN(TRIM(AG211))=0</formula>
    </cfRule>
  </conditionalFormatting>
  <conditionalFormatting sqref="AG238:AQ238 AG241:AQ241">
    <cfRule type="containsBlanks" dxfId="150" priority="216">
      <formula>LEN(TRIM(AG238))=0</formula>
    </cfRule>
  </conditionalFormatting>
  <conditionalFormatting sqref="AG13:AQ13">
    <cfRule type="cellIs" dxfId="149" priority="219" operator="notEqual">
      <formula>0</formula>
    </cfRule>
  </conditionalFormatting>
  <conditionalFormatting sqref="AG57:AQ57">
    <cfRule type="containsBlanks" dxfId="148" priority="215">
      <formula>LEN(TRIM(AG57))=0</formula>
    </cfRule>
  </conditionalFormatting>
  <conditionalFormatting sqref="AG49:AQ51">
    <cfRule type="containsBlanks" dxfId="147" priority="214">
      <formula>LEN(TRIM(AG49))=0</formula>
    </cfRule>
  </conditionalFormatting>
  <conditionalFormatting sqref="AG53:AQ54 AG56:AQ56">
    <cfRule type="containsBlanks" dxfId="146" priority="213">
      <formula>LEN(TRIM(AG53))=0</formula>
    </cfRule>
  </conditionalFormatting>
  <conditionalFormatting sqref="AG69:AQ69">
    <cfRule type="containsBlanks" dxfId="145" priority="212">
      <formula>LEN(TRIM(AG69))=0</formula>
    </cfRule>
  </conditionalFormatting>
  <conditionalFormatting sqref="AG70:AQ76">
    <cfRule type="containsBlanks" dxfId="144" priority="211">
      <formula>LEN(TRIM(AG70))=0</formula>
    </cfRule>
  </conditionalFormatting>
  <conditionalFormatting sqref="AG13:AQ13">
    <cfRule type="notContainsBlanks" dxfId="143" priority="210">
      <formula>LEN(TRIM(AG13))&gt;0</formula>
    </cfRule>
  </conditionalFormatting>
  <conditionalFormatting sqref="AG138:AQ138">
    <cfRule type="containsBlanks" dxfId="142" priority="203">
      <formula>LEN(TRIM(AG138))=0</formula>
    </cfRule>
  </conditionalFormatting>
  <conditionalFormatting sqref="AG103:AQ105">
    <cfRule type="containsBlanks" dxfId="141" priority="205">
      <formula>LEN(TRIM(AG103))=0</formula>
    </cfRule>
  </conditionalFormatting>
  <conditionalFormatting sqref="AG106:AQ106">
    <cfRule type="containsBlanks" dxfId="140" priority="204">
      <formula>LEN(TRIM(AG106))=0</formula>
    </cfRule>
  </conditionalFormatting>
  <conditionalFormatting sqref="AG107:AQ107">
    <cfRule type="containsBlanks" dxfId="139" priority="206">
      <formula>LEN(TRIM(AG107))=0</formula>
    </cfRule>
  </conditionalFormatting>
  <conditionalFormatting sqref="AG131:AQ133">
    <cfRule type="containsBlanks" dxfId="138" priority="202">
      <formula>LEN(TRIM(AG131))=0</formula>
    </cfRule>
  </conditionalFormatting>
  <conditionalFormatting sqref="AG135:AQ137">
    <cfRule type="containsBlanks" dxfId="137" priority="201">
      <formula>LEN(TRIM(AG135))=0</formula>
    </cfRule>
  </conditionalFormatting>
  <conditionalFormatting sqref="AG146:AQ146">
    <cfRule type="containsBlanks" dxfId="136" priority="200">
      <formula>LEN(TRIM(AG146))=0</formula>
    </cfRule>
  </conditionalFormatting>
  <conditionalFormatting sqref="AG158:AQ158">
    <cfRule type="containsBlanks" dxfId="135" priority="197">
      <formula>LEN(TRIM(AG158))=0</formula>
    </cfRule>
  </conditionalFormatting>
  <conditionalFormatting sqref="AG143:AQ145">
    <cfRule type="containsBlanks" dxfId="134" priority="199">
      <formula>LEN(TRIM(AG143))=0</formula>
    </cfRule>
  </conditionalFormatting>
  <conditionalFormatting sqref="AG171:AQ171">
    <cfRule type="containsBlanks" dxfId="133" priority="195">
      <formula>LEN(TRIM(AG171))=0</formula>
    </cfRule>
  </conditionalFormatting>
  <conditionalFormatting sqref="AG149:AQ149">
    <cfRule type="containsBlanks" dxfId="132" priority="198">
      <formula>LEN(TRIM(AG149))=0</formula>
    </cfRule>
  </conditionalFormatting>
  <conditionalFormatting sqref="AG164:AQ166">
    <cfRule type="containsBlanks" dxfId="131" priority="194">
      <formula>LEN(TRIM(AG164))=0</formula>
    </cfRule>
  </conditionalFormatting>
  <conditionalFormatting sqref="AG155:AQ157">
    <cfRule type="containsBlanks" dxfId="130" priority="196">
      <formula>LEN(TRIM(AG155))=0</formula>
    </cfRule>
  </conditionalFormatting>
  <conditionalFormatting sqref="AG168:AQ170">
    <cfRule type="containsBlanks" dxfId="129" priority="193">
      <formula>LEN(TRIM(AG168))=0</formula>
    </cfRule>
  </conditionalFormatting>
  <conditionalFormatting sqref="I253:J253">
    <cfRule type="containsBlanks" dxfId="128" priority="190">
      <formula>LEN(TRIM(I253))=0</formula>
    </cfRule>
  </conditionalFormatting>
  <conditionalFormatting sqref="I254:S254">
    <cfRule type="containsBlanks" dxfId="127" priority="186">
      <formula>LEN(TRIM(I254))=0</formula>
    </cfRule>
  </conditionalFormatting>
  <conditionalFormatting sqref="H254 T254 AF254">
    <cfRule type="containsBlanks" dxfId="126" priority="187">
      <formula>LEN(TRIM(H254))=0</formula>
    </cfRule>
  </conditionalFormatting>
  <conditionalFormatting sqref="H253 T253 AF253">
    <cfRule type="containsBlanks" dxfId="125" priority="189">
      <formula>LEN(TRIM(H253))=0</formula>
    </cfRule>
  </conditionalFormatting>
  <conditionalFormatting sqref="K253:S253">
    <cfRule type="containsBlanks" dxfId="124" priority="188">
      <formula>LEN(TRIM(K253))=0</formula>
    </cfRule>
  </conditionalFormatting>
  <conditionalFormatting sqref="U254:AE254">
    <cfRule type="containsBlanks" dxfId="123" priority="183">
      <formula>LEN(TRIM(U254))=0</formula>
    </cfRule>
  </conditionalFormatting>
  <conditionalFormatting sqref="U253:V253">
    <cfRule type="containsBlanks" dxfId="122" priority="185">
      <formula>LEN(TRIM(U253))=0</formula>
    </cfRule>
  </conditionalFormatting>
  <conditionalFormatting sqref="W253:AE253">
    <cfRule type="containsBlanks" dxfId="121" priority="184">
      <formula>LEN(TRIM(W253))=0</formula>
    </cfRule>
  </conditionalFormatting>
  <conditionalFormatting sqref="AG254:AQ254">
    <cfRule type="containsBlanks" dxfId="120" priority="180">
      <formula>LEN(TRIM(AG254))=0</formula>
    </cfRule>
  </conditionalFormatting>
  <conditionalFormatting sqref="AG253:AH253">
    <cfRule type="containsBlanks" dxfId="119" priority="182">
      <formula>LEN(TRIM(AG253))=0</formula>
    </cfRule>
  </conditionalFormatting>
  <conditionalFormatting sqref="AI253:AQ253">
    <cfRule type="containsBlanks" dxfId="118" priority="181">
      <formula>LEN(TRIM(AI253))=0</formula>
    </cfRule>
  </conditionalFormatting>
  <conditionalFormatting sqref="T113 AF113">
    <cfRule type="containsBlanks" dxfId="117" priority="178">
      <formula>LEN(TRIM(T113))=0</formula>
    </cfRule>
  </conditionalFormatting>
  <conditionalFormatting sqref="I113:S113">
    <cfRule type="containsBlanks" dxfId="116" priority="179">
      <formula>LEN(TRIM(I113))=0</formula>
    </cfRule>
  </conditionalFormatting>
  <conditionalFormatting sqref="U113:AE113">
    <cfRule type="containsBlanks" dxfId="115" priority="177">
      <formula>LEN(TRIM(U113))=0</formula>
    </cfRule>
  </conditionalFormatting>
  <conditionalFormatting sqref="AG113:AQ113">
    <cfRule type="containsBlanks" dxfId="114" priority="176">
      <formula>LEN(TRIM(AG113))=0</formula>
    </cfRule>
  </conditionalFormatting>
  <conditionalFormatting sqref="I89:T89 AF89">
    <cfRule type="containsBlanks" dxfId="113" priority="175">
      <formula>LEN(TRIM(I89))=0</formula>
    </cfRule>
  </conditionalFormatting>
  <conditionalFormatting sqref="I82:T84 AF82:AF84">
    <cfRule type="containsBlanks" dxfId="112" priority="174">
      <formula>LEN(TRIM(I82))=0</formula>
    </cfRule>
  </conditionalFormatting>
  <conditionalFormatting sqref="I86:S88">
    <cfRule type="containsBlanks" dxfId="111" priority="173">
      <formula>LEN(TRIM(I86))=0</formula>
    </cfRule>
  </conditionalFormatting>
  <conditionalFormatting sqref="T86:T88 AF86:AF88">
    <cfRule type="containsBlanks" dxfId="110" priority="172">
      <formula>LEN(TRIM(T86))=0</formula>
    </cfRule>
  </conditionalFormatting>
  <conditionalFormatting sqref="U89:AE89">
    <cfRule type="containsBlanks" dxfId="109" priority="167">
      <formula>LEN(TRIM(U89))=0</formula>
    </cfRule>
  </conditionalFormatting>
  <conditionalFormatting sqref="U82:AE84">
    <cfRule type="containsBlanks" dxfId="108" priority="166">
      <formula>LEN(TRIM(U82))=0</formula>
    </cfRule>
  </conditionalFormatting>
  <conditionalFormatting sqref="U86:AE88">
    <cfRule type="containsBlanks" dxfId="107" priority="165">
      <formula>LEN(TRIM(U86))=0</formula>
    </cfRule>
  </conditionalFormatting>
  <conditionalFormatting sqref="AG89:AQ89">
    <cfRule type="containsBlanks" dxfId="106" priority="162">
      <formula>LEN(TRIM(AG89))=0</formula>
    </cfRule>
  </conditionalFormatting>
  <conditionalFormatting sqref="AG82:AQ84">
    <cfRule type="containsBlanks" dxfId="105" priority="161">
      <formula>LEN(TRIM(AG82))=0</formula>
    </cfRule>
  </conditionalFormatting>
  <conditionalFormatting sqref="AG86:AQ88">
    <cfRule type="containsBlanks" dxfId="104" priority="160">
      <formula>LEN(TRIM(AG86))=0</formula>
    </cfRule>
  </conditionalFormatting>
  <conditionalFormatting sqref="I66:S66">
    <cfRule type="containsBlanks" dxfId="103" priority="157">
      <formula>LEN(TRIM(I66))=0</formula>
    </cfRule>
  </conditionalFormatting>
  <conditionalFormatting sqref="T66 AF66">
    <cfRule type="containsBlanks" dxfId="102" priority="156">
      <formula>LEN(TRIM(T66))=0</formula>
    </cfRule>
  </conditionalFormatting>
  <conditionalFormatting sqref="U66:AE66">
    <cfRule type="containsBlanks" dxfId="101" priority="153">
      <formula>LEN(TRIM(U66))=0</formula>
    </cfRule>
  </conditionalFormatting>
  <conditionalFormatting sqref="AG66:AQ66">
    <cfRule type="containsBlanks" dxfId="100" priority="152">
      <formula>LEN(TRIM(AG66))=0</formula>
    </cfRule>
  </conditionalFormatting>
  <conditionalFormatting sqref="I120:S120 AF120">
    <cfRule type="containsBlanks" dxfId="99" priority="151">
      <formula>LEN(TRIM(I120))=0</formula>
    </cfRule>
  </conditionalFormatting>
  <conditionalFormatting sqref="U120:AE120">
    <cfRule type="containsBlanks" dxfId="98" priority="150">
      <formula>LEN(TRIM(U120))=0</formula>
    </cfRule>
  </conditionalFormatting>
  <conditionalFormatting sqref="AG120:AQ120">
    <cfRule type="containsBlanks" dxfId="97" priority="149">
      <formula>LEN(TRIM(AG120))=0</formula>
    </cfRule>
  </conditionalFormatting>
  <conditionalFormatting sqref="AG257:AI257 AO257:AQ257">
    <cfRule type="containsText" dxfId="96" priority="140" operator="containsText" text="Ime i prezime, funkcija">
      <formula>NOT(ISERROR(SEARCH("Ime i prezime, funkcija",AG257)))</formula>
    </cfRule>
  </conditionalFormatting>
  <conditionalFormatting sqref="I55:S55">
    <cfRule type="containsBlanks" dxfId="95" priority="139">
      <formula>LEN(TRIM(I55))=0</formula>
    </cfRule>
  </conditionalFormatting>
  <conditionalFormatting sqref="AF55 T55">
    <cfRule type="containsBlanks" dxfId="94" priority="138">
      <formula>LEN(TRIM(T55))=0</formula>
    </cfRule>
  </conditionalFormatting>
  <conditionalFormatting sqref="U55:AE55">
    <cfRule type="containsBlanks" dxfId="93" priority="137">
      <formula>LEN(TRIM(U55))=0</formula>
    </cfRule>
  </conditionalFormatting>
  <conditionalFormatting sqref="AG55:AQ55">
    <cfRule type="containsBlanks" dxfId="92" priority="136">
      <formula>LEN(TRIM(AG55))=0</formula>
    </cfRule>
  </conditionalFormatting>
  <conditionalFormatting sqref="T59:T60 AF59:AF60">
    <cfRule type="containsBlanks" dxfId="91" priority="134">
      <formula>LEN(TRIM(T59))=0</formula>
    </cfRule>
  </conditionalFormatting>
  <conditionalFormatting sqref="I59:S60">
    <cfRule type="containsBlanks" dxfId="90" priority="135">
      <formula>LEN(TRIM(I59))=0</formula>
    </cfRule>
  </conditionalFormatting>
  <conditionalFormatting sqref="U59:AE60">
    <cfRule type="containsBlanks" dxfId="89" priority="133">
      <formula>LEN(TRIM(U59))=0</formula>
    </cfRule>
  </conditionalFormatting>
  <conditionalFormatting sqref="AG59:AQ60">
    <cfRule type="containsBlanks" dxfId="88" priority="132">
      <formula>LEN(TRIM(AG59))=0</formula>
    </cfRule>
  </conditionalFormatting>
  <conditionalFormatting sqref="I64:S64">
    <cfRule type="containsBlanks" dxfId="87" priority="127">
      <formula>LEN(TRIM(I64))=0</formula>
    </cfRule>
  </conditionalFormatting>
  <conditionalFormatting sqref="T64 AF64">
    <cfRule type="containsBlanks" dxfId="86" priority="126">
      <formula>LEN(TRIM(T64))=0</formula>
    </cfRule>
  </conditionalFormatting>
  <conditionalFormatting sqref="U64:AE64">
    <cfRule type="containsBlanks" dxfId="85" priority="125">
      <formula>LEN(TRIM(U64))=0</formula>
    </cfRule>
  </conditionalFormatting>
  <conditionalFormatting sqref="AG64:AQ64">
    <cfRule type="containsBlanks" dxfId="84" priority="124">
      <formula>LEN(TRIM(AG64))=0</formula>
    </cfRule>
  </conditionalFormatting>
  <conditionalFormatting sqref="T122 AF122">
    <cfRule type="containsBlanks" dxfId="83" priority="118">
      <formula>LEN(TRIM(T122))=0</formula>
    </cfRule>
  </conditionalFormatting>
  <conditionalFormatting sqref="I122:S122">
    <cfRule type="containsBlanks" dxfId="82" priority="119">
      <formula>LEN(TRIM(I122))=0</formula>
    </cfRule>
  </conditionalFormatting>
  <conditionalFormatting sqref="U122:AE122">
    <cfRule type="containsBlanks" dxfId="81" priority="117">
      <formula>LEN(TRIM(U122))=0</formula>
    </cfRule>
  </conditionalFormatting>
  <conditionalFormatting sqref="AG122:AQ122">
    <cfRule type="containsBlanks" dxfId="80" priority="116">
      <formula>LEN(TRIM(AG122))=0</formula>
    </cfRule>
  </conditionalFormatting>
  <conditionalFormatting sqref="I118:S118">
    <cfRule type="containsBlanks" dxfId="79" priority="115">
      <formula>LEN(TRIM(I118))=0</formula>
    </cfRule>
  </conditionalFormatting>
  <conditionalFormatting sqref="T118 AF118">
    <cfRule type="containsBlanks" dxfId="78" priority="114">
      <formula>LEN(TRIM(T118))=0</formula>
    </cfRule>
  </conditionalFormatting>
  <conditionalFormatting sqref="U118:AE118">
    <cfRule type="containsBlanks" dxfId="77" priority="113">
      <formula>LEN(TRIM(U118))=0</formula>
    </cfRule>
  </conditionalFormatting>
  <conditionalFormatting sqref="AG118:AQ118">
    <cfRule type="containsBlanks" dxfId="76" priority="112">
      <formula>LEN(TRIM(AG118))=0</formula>
    </cfRule>
  </conditionalFormatting>
  <conditionalFormatting sqref="I116:S116">
    <cfRule type="containsBlanks" dxfId="75" priority="111">
      <formula>LEN(TRIM(I116))=0</formula>
    </cfRule>
  </conditionalFormatting>
  <conditionalFormatting sqref="T116 AF116">
    <cfRule type="containsBlanks" dxfId="74" priority="110">
      <formula>LEN(TRIM(T116))=0</formula>
    </cfRule>
  </conditionalFormatting>
  <conditionalFormatting sqref="U116:AE116">
    <cfRule type="containsBlanks" dxfId="73" priority="109">
      <formula>LEN(TRIM(U116))=0</formula>
    </cfRule>
  </conditionalFormatting>
  <conditionalFormatting sqref="AG116:AQ116">
    <cfRule type="containsBlanks" dxfId="72" priority="108">
      <formula>LEN(TRIM(AG116))=0</formula>
    </cfRule>
  </conditionalFormatting>
  <conditionalFormatting sqref="T111 AF111">
    <cfRule type="containsBlanks" dxfId="71" priority="106">
      <formula>LEN(TRIM(T111))=0</formula>
    </cfRule>
  </conditionalFormatting>
  <conditionalFormatting sqref="I111:S111">
    <cfRule type="containsBlanks" dxfId="70" priority="107">
      <formula>LEN(TRIM(I111))=0</formula>
    </cfRule>
  </conditionalFormatting>
  <conditionalFormatting sqref="U111:AE111">
    <cfRule type="containsBlanks" dxfId="69" priority="105">
      <formula>LEN(TRIM(U111))=0</formula>
    </cfRule>
  </conditionalFormatting>
  <conditionalFormatting sqref="AG111:AQ111">
    <cfRule type="containsBlanks" dxfId="68" priority="104">
      <formula>LEN(TRIM(AG111))=0</formula>
    </cfRule>
  </conditionalFormatting>
  <conditionalFormatting sqref="I217:T217 AF217">
    <cfRule type="containsBlanks" dxfId="67" priority="103">
      <formula>LEN(TRIM(I217))=0</formula>
    </cfRule>
  </conditionalFormatting>
  <conditionalFormatting sqref="U217:AE217">
    <cfRule type="containsBlanks" dxfId="66" priority="102">
      <formula>LEN(TRIM(U217))=0</formula>
    </cfRule>
  </conditionalFormatting>
  <conditionalFormatting sqref="AG217:AQ217">
    <cfRule type="containsBlanks" dxfId="65" priority="101">
      <formula>LEN(TRIM(AG217))=0</formula>
    </cfRule>
  </conditionalFormatting>
  <conditionalFormatting sqref="T214 AF214">
    <cfRule type="containsBlanks" dxfId="64" priority="99">
      <formula>LEN(TRIM(T214))=0</formula>
    </cfRule>
  </conditionalFormatting>
  <conditionalFormatting sqref="I214:S214">
    <cfRule type="containsBlanks" dxfId="63" priority="100">
      <formula>LEN(TRIM(I214))=0</formula>
    </cfRule>
  </conditionalFormatting>
  <conditionalFormatting sqref="U214:AE214">
    <cfRule type="containsBlanks" dxfId="62" priority="98">
      <formula>LEN(TRIM(U214))=0</formula>
    </cfRule>
  </conditionalFormatting>
  <conditionalFormatting sqref="AG214:AQ214">
    <cfRule type="containsBlanks" dxfId="61" priority="97">
      <formula>LEN(TRIM(AG214))=0</formula>
    </cfRule>
  </conditionalFormatting>
  <conditionalFormatting sqref="T49:AQ51 T53:AQ57 T59:AQ60 T62:AQ62 T64:AQ64 T69:AQ73 T75:AQ76 T82:AQ84 T86:AQ89 T66:AQ66 T188:AQ188">
    <cfRule type="notContainsBlanks" dxfId="60" priority="96">
      <formula>LEN(TRIM(T49))&gt;0</formula>
    </cfRule>
  </conditionalFormatting>
  <conditionalFormatting sqref="T103:AQ107 T109:AQ109 T111:AQ111 T113:AQ113 T116:AQ116 T118:AQ122 T124:AQ125 T131:AQ133 T135:AQ138 T143:AQ146 T149:AQ149 T155:AQ158 T164:AQ166 T168:AQ171">
    <cfRule type="notContainsBlanks" dxfId="59" priority="95">
      <formula>LEN(TRIM(T103))&gt;0</formula>
    </cfRule>
  </conditionalFormatting>
  <conditionalFormatting sqref="T201:AQ203 T205:AQ209 T211:AQ212 T214:AQ214 T217:AQ218">
    <cfRule type="notContainsBlanks" dxfId="58" priority="94">
      <formula>LEN(TRIM(T201))&gt;0</formula>
    </cfRule>
  </conditionalFormatting>
  <conditionalFormatting sqref="T224:AQ224 T238:AQ238 T246:AQ247 T253:AQ254 T241:AQ241">
    <cfRule type="notContainsBlanks" dxfId="57" priority="93">
      <formula>LEN(TRIM(T224))&gt;0</formula>
    </cfRule>
  </conditionalFormatting>
  <conditionalFormatting sqref="I43:S44 I37:S41 I34:S34 I32:S32 I29:S30 I24:S27 I20:S22">
    <cfRule type="containsBlanks" dxfId="56" priority="92">
      <formula>LEN(TRIM(I20))=0</formula>
    </cfRule>
  </conditionalFormatting>
  <conditionalFormatting sqref="I98:T98 AF98">
    <cfRule type="containsBlanks" dxfId="55" priority="91">
      <formula>LEN(TRIM(I98))=0</formula>
    </cfRule>
  </conditionalFormatting>
  <conditionalFormatting sqref="I95:S97">
    <cfRule type="containsBlanks" dxfId="54" priority="90">
      <formula>LEN(TRIM(I95))=0</formula>
    </cfRule>
  </conditionalFormatting>
  <conditionalFormatting sqref="T95:T97 AF95:AF97">
    <cfRule type="containsBlanks" dxfId="53" priority="89">
      <formula>LEN(TRIM(T95))=0</formula>
    </cfRule>
  </conditionalFormatting>
  <conditionalFormatting sqref="U98:AE98">
    <cfRule type="containsBlanks" dxfId="52" priority="88">
      <formula>LEN(TRIM(U98))=0</formula>
    </cfRule>
  </conditionalFormatting>
  <conditionalFormatting sqref="U95:AE97">
    <cfRule type="containsBlanks" dxfId="51" priority="87">
      <formula>LEN(TRIM(U95))=0</formula>
    </cfRule>
  </conditionalFormatting>
  <conditionalFormatting sqref="AG98:AQ98">
    <cfRule type="containsBlanks" dxfId="50" priority="86">
      <formula>LEN(TRIM(AG98))=0</formula>
    </cfRule>
  </conditionalFormatting>
  <conditionalFormatting sqref="AG95:AQ97">
    <cfRule type="containsBlanks" dxfId="49" priority="85">
      <formula>LEN(TRIM(AG95))=0</formula>
    </cfRule>
  </conditionalFormatting>
  <conditionalFormatting sqref="T95:AQ98">
    <cfRule type="notContainsBlanks" dxfId="48" priority="84">
      <formula>LEN(TRIM(T95))&gt;0</formula>
    </cfRule>
  </conditionalFormatting>
  <conditionalFormatting sqref="I180:T180 AF180">
    <cfRule type="containsBlanks" dxfId="47" priority="83">
      <formula>LEN(TRIM(I180))=0</formula>
    </cfRule>
  </conditionalFormatting>
  <conditionalFormatting sqref="I177:S179">
    <cfRule type="containsBlanks" dxfId="46" priority="82">
      <formula>LEN(TRIM(I177))=0</formula>
    </cfRule>
  </conditionalFormatting>
  <conditionalFormatting sqref="T177:T179 AF177:AF179">
    <cfRule type="containsBlanks" dxfId="45" priority="81">
      <formula>LEN(TRIM(T177))=0</formula>
    </cfRule>
  </conditionalFormatting>
  <conditionalFormatting sqref="U180:AE180">
    <cfRule type="containsBlanks" dxfId="44" priority="80">
      <formula>LEN(TRIM(U180))=0</formula>
    </cfRule>
  </conditionalFormatting>
  <conditionalFormatting sqref="U177:AE179">
    <cfRule type="containsBlanks" dxfId="43" priority="79">
      <formula>LEN(TRIM(U177))=0</formula>
    </cfRule>
  </conditionalFormatting>
  <conditionalFormatting sqref="AG180:AQ180">
    <cfRule type="containsBlanks" dxfId="42" priority="78">
      <formula>LEN(TRIM(AG180))=0</formula>
    </cfRule>
  </conditionalFormatting>
  <conditionalFormatting sqref="AG177:AQ179">
    <cfRule type="containsBlanks" dxfId="41" priority="77">
      <formula>LEN(TRIM(AG177))=0</formula>
    </cfRule>
  </conditionalFormatting>
  <conditionalFormatting sqref="T177:AQ180">
    <cfRule type="notContainsBlanks" dxfId="40" priority="76">
      <formula>LEN(TRIM(T177))&gt;0</formula>
    </cfRule>
  </conditionalFormatting>
  <conditionalFormatting sqref="T65 AF65">
    <cfRule type="containsBlanks" dxfId="39" priority="69">
      <formula>LEN(TRIM(T65))=0</formula>
    </cfRule>
  </conditionalFormatting>
  <conditionalFormatting sqref="I65:S65">
    <cfRule type="containsBlanks" dxfId="38" priority="70">
      <formula>LEN(TRIM(I65))=0</formula>
    </cfRule>
  </conditionalFormatting>
  <conditionalFormatting sqref="AG65:AQ65">
    <cfRule type="containsBlanks" dxfId="37" priority="67">
      <formula>LEN(TRIM(AG65))=0</formula>
    </cfRule>
  </conditionalFormatting>
  <conditionalFormatting sqref="U65:AE65">
    <cfRule type="containsBlanks" dxfId="36" priority="68">
      <formula>LEN(TRIM(U65))=0</formula>
    </cfRule>
  </conditionalFormatting>
  <conditionalFormatting sqref="I182:S182">
    <cfRule type="containsBlanks" dxfId="35" priority="65">
      <formula>LEN(TRIM(I182))=0</formula>
    </cfRule>
  </conditionalFormatting>
  <conditionalFormatting sqref="T182 AF182">
    <cfRule type="containsBlanks" dxfId="34" priority="64">
      <formula>LEN(TRIM(T182))=0</formula>
    </cfRule>
  </conditionalFormatting>
  <conditionalFormatting sqref="AG182:AQ182">
    <cfRule type="containsBlanks" dxfId="33" priority="62">
      <formula>LEN(TRIM(AG182))=0</formula>
    </cfRule>
  </conditionalFormatting>
  <conditionalFormatting sqref="T65:AQ65">
    <cfRule type="notContainsBlanks" dxfId="32" priority="66">
      <formula>LEN(TRIM(T65))&gt;0</formula>
    </cfRule>
  </conditionalFormatting>
  <conditionalFormatting sqref="I192:T195 AF192:AF195">
    <cfRule type="containsBlanks" dxfId="31" priority="60">
      <formula>LEN(TRIM(I192))=0</formula>
    </cfRule>
  </conditionalFormatting>
  <conditionalFormatting sqref="U182:AE182">
    <cfRule type="containsBlanks" dxfId="30" priority="63">
      <formula>LEN(TRIM(U182))=0</formula>
    </cfRule>
  </conditionalFormatting>
  <conditionalFormatting sqref="T182:AQ182">
    <cfRule type="notContainsBlanks" dxfId="29" priority="61">
      <formula>LEN(TRIM(T182))&gt;0</formula>
    </cfRule>
  </conditionalFormatting>
  <conditionalFormatting sqref="U192:AE195">
    <cfRule type="containsBlanks" dxfId="28" priority="54">
      <formula>LEN(TRIM(U192))=0</formula>
    </cfRule>
  </conditionalFormatting>
  <conditionalFormatting sqref="AG192:AQ195">
    <cfRule type="containsBlanks" dxfId="27" priority="50">
      <formula>LEN(TRIM(AG192))=0</formula>
    </cfRule>
  </conditionalFormatting>
  <conditionalFormatting sqref="T191 AF191">
    <cfRule type="containsBlanks" dxfId="26" priority="34">
      <formula>LEN(TRIM(T191))=0</formula>
    </cfRule>
  </conditionalFormatting>
  <conditionalFormatting sqref="AG191:AQ191">
    <cfRule type="containsBlanks" dxfId="25" priority="32">
      <formula>LEN(TRIM(AG191))=0</formula>
    </cfRule>
  </conditionalFormatting>
  <conditionalFormatting sqref="U191:AE191">
    <cfRule type="containsBlanks" dxfId="24" priority="33">
      <formula>LEN(TRIM(U191))=0</formula>
    </cfRule>
  </conditionalFormatting>
  <conditionalFormatting sqref="I191:S191">
    <cfRule type="containsBlanks" dxfId="23" priority="35">
      <formula>LEN(TRIM(I191))=0</formula>
    </cfRule>
  </conditionalFormatting>
  <conditionalFormatting sqref="I229:T229 AF229">
    <cfRule type="containsBlanks" dxfId="22" priority="18">
      <formula>LEN(TRIM(I229))=0</formula>
    </cfRule>
  </conditionalFormatting>
  <conditionalFormatting sqref="I234:T235 AF234:AF235">
    <cfRule type="containsBlanks" dxfId="21" priority="22">
      <formula>LEN(TRIM(I234))=0</formula>
    </cfRule>
  </conditionalFormatting>
  <conditionalFormatting sqref="U234:AE235">
    <cfRule type="containsBlanks" dxfId="20" priority="21">
      <formula>LEN(TRIM(U234))=0</formula>
    </cfRule>
  </conditionalFormatting>
  <conditionalFormatting sqref="AG234:AQ235">
    <cfRule type="containsBlanks" dxfId="19" priority="20">
      <formula>LEN(TRIM(AG234))=0</formula>
    </cfRule>
  </conditionalFormatting>
  <conditionalFormatting sqref="U229:AE229">
    <cfRule type="containsBlanks" dxfId="18" priority="17">
      <formula>LEN(TRIM(U229))=0</formula>
    </cfRule>
  </conditionalFormatting>
  <conditionalFormatting sqref="I240:S240">
    <cfRule type="containsBlanks" dxfId="17" priority="14">
      <formula>LEN(TRIM(I240))=0</formula>
    </cfRule>
  </conditionalFormatting>
  <conditionalFormatting sqref="AG229:AQ229">
    <cfRule type="containsBlanks" dxfId="16" priority="16">
      <formula>LEN(TRIM(AG229))=0</formula>
    </cfRule>
  </conditionalFormatting>
  <conditionalFormatting sqref="T191:AQ192 T194:AQ195">
    <cfRule type="notContainsBlanks" dxfId="15" priority="23">
      <formula>LEN(TRIM(T191))&gt;0</formula>
    </cfRule>
  </conditionalFormatting>
  <conditionalFormatting sqref="T234:AQ235">
    <cfRule type="notContainsBlanks" dxfId="14" priority="19">
      <formula>LEN(TRIM(T234))&gt;0</formula>
    </cfRule>
  </conditionalFormatting>
  <conditionalFormatting sqref="AF240 T240">
    <cfRule type="containsBlanks" dxfId="13" priority="13">
      <formula>LEN(TRIM(T240))=0</formula>
    </cfRule>
  </conditionalFormatting>
  <conditionalFormatting sqref="U240:AE240">
    <cfRule type="containsBlanks" dxfId="12" priority="12">
      <formula>LEN(TRIM(U240))=0</formula>
    </cfRule>
  </conditionalFormatting>
  <conditionalFormatting sqref="AG240:AQ240">
    <cfRule type="containsBlanks" dxfId="11" priority="11">
      <formula>LEN(TRIM(AG240))=0</formula>
    </cfRule>
  </conditionalFormatting>
  <conditionalFormatting sqref="T229:AQ229">
    <cfRule type="notContainsBlanks" dxfId="10" priority="15">
      <formula>LEN(TRIM(T229))&gt;0</formula>
    </cfRule>
  </conditionalFormatting>
  <conditionalFormatting sqref="T240:AQ240">
    <cfRule type="notContainsBlanks" dxfId="9" priority="10">
      <formula>LEN(TRIM(T240))&gt;0</formula>
    </cfRule>
  </conditionalFormatting>
  <conditionalFormatting sqref="AF239 T239">
    <cfRule type="containsBlanks" dxfId="8" priority="8">
      <formula>LEN(TRIM(T239))=0</formula>
    </cfRule>
  </conditionalFormatting>
  <conditionalFormatting sqref="I239:S239">
    <cfRule type="containsBlanks" dxfId="7" priority="9">
      <formula>LEN(TRIM(I239))=0</formula>
    </cfRule>
  </conditionalFormatting>
  <conditionalFormatting sqref="U239:AE239">
    <cfRule type="containsBlanks" dxfId="6" priority="7">
      <formula>LEN(TRIM(U239))=0</formula>
    </cfRule>
  </conditionalFormatting>
  <conditionalFormatting sqref="AG239:AQ239">
    <cfRule type="containsBlanks" dxfId="5" priority="6">
      <formula>LEN(TRIM(AG239))=0</formula>
    </cfRule>
  </conditionalFormatting>
  <conditionalFormatting sqref="T239:AQ239">
    <cfRule type="notContainsBlanks" dxfId="4" priority="5">
      <formula>LEN(TRIM(T239))&gt;0</formula>
    </cfRule>
  </conditionalFormatting>
  <conditionalFormatting sqref="U43:AE44 U37:AE41 U34:AE34 U32:AE32 U29:AE30 U24:AE27 U20:AE22">
    <cfRule type="containsBlanks" dxfId="3" priority="4">
      <formula>LEN(TRIM(U20))=0</formula>
    </cfRule>
  </conditionalFormatting>
  <conditionalFormatting sqref="U43:AE44 U37:AE41 U34:AE34 U32:AE32 U29:AE30 U24:AE27 U20:AE22">
    <cfRule type="notContainsBlanks" dxfId="2" priority="3">
      <formula>LEN(TRIM(U20))&gt;0</formula>
    </cfRule>
  </conditionalFormatting>
  <conditionalFormatting sqref="AG43:AQ44 AG37:AQ41 AG34:AQ34 AG32:AQ32 AG29:AQ30 AG24:AQ27 AG20:AQ22">
    <cfRule type="containsBlanks" dxfId="1" priority="2">
      <formula>LEN(TRIM(AG20))=0</formula>
    </cfRule>
  </conditionalFormatting>
  <conditionalFormatting sqref="AG43:AQ44 AG37:AQ41 AG34:AQ34 AG32:AQ32 AG29:AQ30 AG24:AQ27 AG20:AQ22">
    <cfRule type="notContainsBlanks" dxfId="0" priority="1">
      <formula>LEN(TRIM(AG20))&gt;0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6"/>
    <dataValidation allowBlank="1" showInputMessage="1" showErrorMessage="1" promptTitle="POTPIS ODGOVORNE OSOBE" prompt="_x000a_Mjesto za vlastoručni potpis_x000a_- ispod crte upisati puno ime i prezime te funkciju odgovorne osobe" sqref="AO256"/>
    <dataValidation allowBlank="1" showInputMessage="1" showErrorMessage="1" promptTitle="PRIJENOSI IZMEĐU PROR.KORISNIKA" prompt="_x000a_Koristiti u IZNIMNIM SITUACIJAMA, a temeljem čl. 52, st. 10 Pravilnika o prorač.rač. i rač.planu (NN 87/16)" sqref="U66:AE66 AG66:AQ66 I66:S66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2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127" max="42" man="1"/>
    <brk id="173" max="42" man="1"/>
    <brk id="212" max="42" man="1"/>
    <brk id="248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novi</cp:lastModifiedBy>
  <cp:lastPrinted>2018-09-26T11:42:12Z</cp:lastPrinted>
  <dcterms:created xsi:type="dcterms:W3CDTF">2015-09-21T13:15:47Z</dcterms:created>
  <dcterms:modified xsi:type="dcterms:W3CDTF">2019-01-31T13:44:31Z</dcterms:modified>
</cp:coreProperties>
</file>